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thefca-my.sharepoint.com/personal/sofia_stamou_fca_org_uk/Documents/Desktop/Forms Project/For changes in the website/updated templates for changes on the website_Feb 2025/"/>
    </mc:Choice>
  </mc:AlternateContent>
  <xr:revisionPtr revIDLastSave="0" documentId="8_{A06870EB-96AC-4AAC-8E13-89F9DBF2B74A}" xr6:coauthVersionLast="47" xr6:coauthVersionMax="47" xr10:uidLastSave="{00000000-0000-0000-0000-000000000000}"/>
  <bookViews>
    <workbookView xWindow="-120" yWindow="-120" windowWidth="29040" windowHeight="15720" tabRatio="603" xr2:uid="{552AA2BE-F978-4914-8586-D9583E802BEB}"/>
  </bookViews>
  <sheets>
    <sheet name="Guidance &amp; Glossary" sheetId="7" r:id="rId1"/>
    <sheet name="Income Statement" sheetId="3" r:id="rId2"/>
    <sheet name="flatIncome Statement" sheetId="11" state="veryHidden" r:id="rId3"/>
    <sheet name="Balance Sheet" sheetId="2" r:id="rId4"/>
    <sheet name="flatBalance Sheet" sheetId="10" state="veryHidden" r:id="rId5"/>
    <sheet name="Qualitative Questions" sheetId="13" r:id="rId6"/>
    <sheet name="Version" sheetId="8" state="veryHidden" r:id="rId7"/>
    <sheet name="Options" sheetId="12" state="veryHidden" r:id="rId8"/>
  </sheets>
  <externalReferences>
    <externalReference r:id="rId9"/>
    <externalReference r:id="rId10"/>
  </externalReferences>
  <definedNames>
    <definedName name="___FSA001" localSheetId="5">#REF!</definedName>
    <definedName name="___FSA001">#REF!</definedName>
    <definedName name="___FSA003" localSheetId="5">#REF!</definedName>
    <definedName name="___FSA003">#REF!</definedName>
    <definedName name="__FSA001" localSheetId="5">#REF!</definedName>
    <definedName name="__FSA001">#REF!</definedName>
    <definedName name="__FSA002">#REF!</definedName>
    <definedName name="__FSA007">[1]FSA002!$A$1</definedName>
    <definedName name="__FSA014">#REF!</definedName>
    <definedName name="__FSA015">#REF!</definedName>
    <definedName name="__FSA016">#REF!</definedName>
    <definedName name="__FSA027">#REF!</definedName>
    <definedName name="__FSA028">#REF!</definedName>
    <definedName name="_FSA002">#REF!</definedName>
    <definedName name="_FSA003">#REF!</definedName>
    <definedName name="_FSA007">[1]FSA002!$A$1</definedName>
    <definedName name="_FSA014">#REF!</definedName>
    <definedName name="_FSA015">#REF!</definedName>
    <definedName name="_FSA016">#REF!</definedName>
    <definedName name="_FSA027">#REF!</definedName>
    <definedName name="_FSA028">#REF!</definedName>
    <definedName name="COMPANY">'[2]Drop Down List'!$H$1</definedName>
    <definedName name="FSA007a">[1]FSA004!$A$1</definedName>
    <definedName name="MONTH">'[2]Drop Down List'!$H$2</definedName>
    <definedName name="_xlnm.Print_Area" localSheetId="3">'Balance Sheet'!$A$1:$O$96</definedName>
    <definedName name="_xlnm.Print_Area" localSheetId="1">'Income Statement'!$A$1:$O$61</definedName>
    <definedName name="_xlnm.Print_Area" localSheetId="5">'Qualitative Questions'!$A$1:$F$52</definedName>
    <definedName name="Table_A">#REF!</definedName>
    <definedName name="Table_AB">#REF!</definedName>
    <definedName name="Table_AD">#REF!</definedName>
    <definedName name="Table_AE">#REF!</definedName>
    <definedName name="Table_AF">#REF!</definedName>
    <definedName name="Table_AH">#REF!</definedName>
    <definedName name="Table_AL">#REF!</definedName>
    <definedName name="Table_B">#REF!</definedName>
    <definedName name="Table_C">#REF!</definedName>
    <definedName name="Table_D">#REF!</definedName>
    <definedName name="Table_F">#REF!</definedName>
    <definedName name="Table_G">#REF!</definedName>
    <definedName name="Table_H">#REF!</definedName>
    <definedName name="Table_J">#REF!</definedName>
    <definedName name="Table_K">#REF!</definedName>
    <definedName name="Table_M">#REF!</definedName>
    <definedName name="Table_O">#REF!</definedName>
    <definedName name="Table_Q">#REF!</definedName>
    <definedName name="Table_S">#REF!</definedName>
    <definedName name="Table_T">#REF!</definedName>
    <definedName name="Table_U">#REF!</definedName>
    <definedName name="Table_V">#REF!</definedName>
    <definedName name="YEAR">'[2]Drop Down List'!$H$3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3" l="1"/>
  <c r="G33" i="13" l="1"/>
  <c r="G6" i="13"/>
  <c r="C8" i="3"/>
  <c r="G22" i="13" l="1"/>
  <c r="C31" i="13"/>
  <c r="C29" i="13"/>
  <c r="C20" i="13"/>
  <c r="B4" i="13" l="1"/>
  <c r="B3" i="13"/>
  <c r="B2" i="13"/>
  <c r="I8" i="2" l="1"/>
  <c r="D8" i="2" s="1"/>
  <c r="G5" i="2"/>
  <c r="H8" i="3"/>
  <c r="G8" i="3" s="1"/>
  <c r="B2" i="11" s="1"/>
  <c r="T2" i="11"/>
  <c r="U2" i="11"/>
  <c r="V2" i="11"/>
  <c r="W2" i="11"/>
  <c r="X2" i="11"/>
  <c r="Y2" i="11"/>
  <c r="BJ2" i="11"/>
  <c r="BK2" i="11"/>
  <c r="BL2" i="11"/>
  <c r="BM2" i="11"/>
  <c r="BN2" i="11"/>
  <c r="BO2" i="11"/>
  <c r="BP2" i="11"/>
  <c r="BQ2" i="11"/>
  <c r="BR2" i="11"/>
  <c r="BS2" i="11"/>
  <c r="BT2" i="11"/>
  <c r="BU2" i="11"/>
  <c r="BV2" i="11"/>
  <c r="BW2" i="11"/>
  <c r="BX2" i="11"/>
  <c r="BY2" i="11"/>
  <c r="BZ2" i="11"/>
  <c r="CA2" i="11"/>
  <c r="CB2" i="11"/>
  <c r="CC2" i="11"/>
  <c r="CD2" i="11"/>
  <c r="CE2" i="11"/>
  <c r="CF2" i="11"/>
  <c r="CG2" i="11"/>
  <c r="CH2" i="11"/>
  <c r="CI2" i="11"/>
  <c r="CJ2" i="11"/>
  <c r="CK2" i="11"/>
  <c r="CL2" i="11"/>
  <c r="CM2" i="11"/>
  <c r="CN2" i="11"/>
  <c r="CO2" i="11"/>
  <c r="CP2" i="11"/>
  <c r="CQ2" i="11"/>
  <c r="CR2" i="11"/>
  <c r="CS2" i="11"/>
  <c r="CT2" i="11"/>
  <c r="CU2" i="11"/>
  <c r="CV2" i="11"/>
  <c r="CW2" i="11"/>
  <c r="CX2" i="11"/>
  <c r="CY2" i="11"/>
  <c r="CZ2" i="11"/>
  <c r="DA2" i="11"/>
  <c r="DB2" i="11"/>
  <c r="DC2" i="11"/>
  <c r="DD2" i="11"/>
  <c r="DE2" i="11"/>
  <c r="GL2" i="11"/>
  <c r="GM2" i="11"/>
  <c r="GN2" i="11"/>
  <c r="GO2" i="11"/>
  <c r="GP2" i="11"/>
  <c r="GQ2" i="11"/>
  <c r="T2" i="10"/>
  <c r="U2" i="10"/>
  <c r="V2" i="10"/>
  <c r="W2" i="10"/>
  <c r="X2" i="10"/>
  <c r="Y2" i="10"/>
  <c r="AX2" i="10"/>
  <c r="AY2" i="10"/>
  <c r="AZ2" i="10"/>
  <c r="BA2" i="10"/>
  <c r="BB2" i="10"/>
  <c r="BC2" i="10"/>
  <c r="BD2" i="10"/>
  <c r="BE2" i="10"/>
  <c r="BF2" i="10"/>
  <c r="BG2" i="10"/>
  <c r="BH2" i="10"/>
  <c r="BI2" i="10"/>
  <c r="BJ2" i="10"/>
  <c r="BK2" i="10"/>
  <c r="BL2" i="10"/>
  <c r="BM2" i="10"/>
  <c r="BN2" i="10"/>
  <c r="BO2" i="10"/>
  <c r="BP2" i="10"/>
  <c r="BQ2" i="10"/>
  <c r="BR2" i="10"/>
  <c r="BS2" i="10"/>
  <c r="BT2" i="10"/>
  <c r="BU2" i="10"/>
  <c r="BV2" i="10"/>
  <c r="BW2" i="10"/>
  <c r="BX2" i="10"/>
  <c r="BY2" i="10"/>
  <c r="BZ2" i="10"/>
  <c r="CA2" i="10"/>
  <c r="CH2" i="10"/>
  <c r="CI2" i="10"/>
  <c r="CJ2" i="10"/>
  <c r="CK2" i="10"/>
  <c r="CL2" i="10"/>
  <c r="CM2" i="10"/>
  <c r="CZ2" i="10"/>
  <c r="DA2" i="10"/>
  <c r="DB2" i="10"/>
  <c r="DC2" i="10"/>
  <c r="DD2" i="10"/>
  <c r="DE2" i="10"/>
  <c r="EJ2" i="10"/>
  <c r="EK2" i="10"/>
  <c r="EL2" i="10"/>
  <c r="EM2" i="10"/>
  <c r="EN2" i="10"/>
  <c r="EO2" i="10"/>
  <c r="HV2" i="10"/>
  <c r="HW2" i="10"/>
  <c r="HX2" i="10"/>
  <c r="HY2" i="10"/>
  <c r="HZ2" i="10"/>
  <c r="IA2" i="10"/>
  <c r="D2" i="11"/>
  <c r="J8" i="3"/>
  <c r="K8" i="3" s="1"/>
  <c r="L8" i="3" s="1"/>
  <c r="G2" i="11" s="1"/>
  <c r="D2" i="10" l="1"/>
  <c r="L8" i="2"/>
  <c r="J8" i="2"/>
  <c r="E2" i="10" s="1"/>
  <c r="K8" i="2"/>
  <c r="G8" i="2"/>
  <c r="B2" i="10" s="1"/>
  <c r="H8" i="2"/>
  <c r="C2" i="10" s="1"/>
  <c r="E2" i="11"/>
  <c r="F2" i="11"/>
  <c r="C2" i="11"/>
  <c r="DR2" i="10"/>
  <c r="DS2" i="10"/>
  <c r="DT2" i="10"/>
  <c r="DU2" i="10"/>
  <c r="DV2" i="10"/>
  <c r="DW2" i="10"/>
  <c r="A2" i="10"/>
  <c r="A2" i="11"/>
  <c r="GR2" i="11"/>
  <c r="GS2" i="11"/>
  <c r="GT2" i="11"/>
  <c r="GU2" i="11"/>
  <c r="GV2" i="11"/>
  <c r="GW2" i="11"/>
  <c r="GX2" i="11"/>
  <c r="GY2" i="11"/>
  <c r="GZ2" i="11"/>
  <c r="HA2" i="11"/>
  <c r="HB2" i="11"/>
  <c r="HC2" i="11"/>
  <c r="HD2" i="11"/>
  <c r="HE2" i="11"/>
  <c r="HF2" i="11"/>
  <c r="HG2" i="11"/>
  <c r="HH2" i="11"/>
  <c r="HI2" i="11"/>
  <c r="FN2" i="11"/>
  <c r="FO2" i="11"/>
  <c r="FP2" i="11"/>
  <c r="FQ2" i="11"/>
  <c r="FR2" i="11"/>
  <c r="FS2" i="11"/>
  <c r="FT2" i="11"/>
  <c r="FU2" i="11"/>
  <c r="FV2" i="11"/>
  <c r="FW2" i="11"/>
  <c r="FX2" i="11"/>
  <c r="FY2" i="11"/>
  <c r="GF2" i="11"/>
  <c r="GG2" i="11"/>
  <c r="GH2" i="11"/>
  <c r="GI2" i="11"/>
  <c r="GJ2" i="11"/>
  <c r="GK2" i="11"/>
  <c r="FB2" i="11"/>
  <c r="FC2" i="11"/>
  <c r="FD2" i="11"/>
  <c r="FE2" i="11"/>
  <c r="FF2" i="11"/>
  <c r="FG2" i="11"/>
  <c r="FH2" i="11"/>
  <c r="FI2" i="11"/>
  <c r="FJ2" i="11"/>
  <c r="FK2" i="11"/>
  <c r="FL2" i="11"/>
  <c r="FM2" i="11"/>
  <c r="DL2" i="11"/>
  <c r="DM2" i="11"/>
  <c r="DN2" i="11"/>
  <c r="DO2" i="11"/>
  <c r="DP2" i="11"/>
  <c r="DQ2" i="11"/>
  <c r="DR2" i="11"/>
  <c r="DS2" i="11"/>
  <c r="DT2" i="11"/>
  <c r="DU2" i="11"/>
  <c r="DV2" i="11"/>
  <c r="DW2" i="11"/>
  <c r="DX2" i="11"/>
  <c r="DY2" i="11"/>
  <c r="DZ2" i="11"/>
  <c r="EA2" i="11"/>
  <c r="EB2" i="11"/>
  <c r="EC2" i="11"/>
  <c r="ED2" i="11"/>
  <c r="EE2" i="11"/>
  <c r="EF2" i="11"/>
  <c r="EG2" i="11"/>
  <c r="EH2" i="11"/>
  <c r="EI2" i="11"/>
  <c r="EJ2" i="11"/>
  <c r="EK2" i="11"/>
  <c r="EL2" i="11"/>
  <c r="EM2" i="11"/>
  <c r="EN2" i="11"/>
  <c r="EO2" i="11"/>
  <c r="AF2" i="11"/>
  <c r="AG2" i="11"/>
  <c r="AH2" i="11"/>
  <c r="AI2" i="11"/>
  <c r="AJ2" i="11"/>
  <c r="AK2" i="11"/>
  <c r="AL2" i="11"/>
  <c r="AM2" i="11"/>
  <c r="AN2" i="11"/>
  <c r="AO2" i="11"/>
  <c r="AP2" i="11"/>
  <c r="AQ2" i="11"/>
  <c r="AR2" i="11"/>
  <c r="AS2" i="11"/>
  <c r="AT2" i="11"/>
  <c r="AU2" i="11"/>
  <c r="AV2" i="11"/>
  <c r="AW2" i="11"/>
  <c r="AX2" i="11"/>
  <c r="AY2" i="11"/>
  <c r="AZ2" i="11"/>
  <c r="BA2" i="11"/>
  <c r="BB2" i="11"/>
  <c r="BC2" i="11"/>
  <c r="BD2" i="11"/>
  <c r="BE2" i="11"/>
  <c r="BF2" i="11"/>
  <c r="BG2" i="11"/>
  <c r="BH2" i="11"/>
  <c r="BI2" i="11"/>
  <c r="H2" i="11"/>
  <c r="I2" i="11"/>
  <c r="J2" i="11"/>
  <c r="K2" i="11"/>
  <c r="L2" i="11"/>
  <c r="M2" i="11"/>
  <c r="N2" i="11"/>
  <c r="O2" i="11"/>
  <c r="P2" i="11"/>
  <c r="Q2" i="11"/>
  <c r="R2" i="11"/>
  <c r="S2" i="11"/>
  <c r="N2" i="10"/>
  <c r="O2" i="10"/>
  <c r="P2" i="10"/>
  <c r="Q2" i="10"/>
  <c r="R2" i="10"/>
  <c r="S2" i="10"/>
  <c r="LH2" i="10"/>
  <c r="LI2" i="10"/>
  <c r="LJ2" i="10"/>
  <c r="LK2" i="10"/>
  <c r="LL2" i="10"/>
  <c r="LM2" i="10"/>
  <c r="AF2" i="10"/>
  <c r="AG2" i="10"/>
  <c r="AH2" i="10"/>
  <c r="AI2" i="10"/>
  <c r="AJ2" i="10"/>
  <c r="AK2" i="10"/>
  <c r="AL2" i="10"/>
  <c r="AM2" i="10"/>
  <c r="AN2" i="10"/>
  <c r="AO2" i="10"/>
  <c r="AP2" i="10"/>
  <c r="AQ2" i="10"/>
  <c r="AR2" i="10"/>
  <c r="AS2" i="10"/>
  <c r="AT2" i="10"/>
  <c r="AU2" i="10"/>
  <c r="AV2" i="10"/>
  <c r="AW2" i="10"/>
  <c r="CN2" i="10"/>
  <c r="CO2" i="10"/>
  <c r="CP2" i="10"/>
  <c r="CQ2" i="10"/>
  <c r="CR2" i="10"/>
  <c r="CS2" i="10"/>
  <c r="CT2" i="10"/>
  <c r="CU2" i="10"/>
  <c r="CV2" i="10"/>
  <c r="CW2" i="10"/>
  <c r="CX2" i="10"/>
  <c r="CY2" i="10"/>
  <c r="DF2" i="10"/>
  <c r="DG2" i="10"/>
  <c r="DH2" i="10"/>
  <c r="DI2" i="10"/>
  <c r="DJ2" i="10"/>
  <c r="DK2" i="10"/>
  <c r="DL2" i="10"/>
  <c r="DM2" i="10"/>
  <c r="DN2" i="10"/>
  <c r="DO2" i="10"/>
  <c r="DP2" i="10"/>
  <c r="DQ2" i="10"/>
  <c r="EP2" i="10"/>
  <c r="EQ2" i="10"/>
  <c r="ER2" i="10"/>
  <c r="ES2" i="10"/>
  <c r="ET2" i="10"/>
  <c r="EU2" i="10"/>
  <c r="EV2" i="10"/>
  <c r="EW2" i="10"/>
  <c r="EX2" i="10"/>
  <c r="EY2" i="10"/>
  <c r="EZ2" i="10"/>
  <c r="FA2" i="10"/>
  <c r="FB2" i="10"/>
  <c r="FC2" i="10"/>
  <c r="FD2" i="10"/>
  <c r="FE2" i="10"/>
  <c r="FF2" i="10"/>
  <c r="FG2" i="10"/>
  <c r="FH2" i="10"/>
  <c r="FI2" i="10"/>
  <c r="FJ2" i="10"/>
  <c r="FK2" i="10"/>
  <c r="FL2" i="10"/>
  <c r="FM2" i="10"/>
  <c r="FZ2" i="10"/>
  <c r="GA2" i="10"/>
  <c r="GB2" i="10"/>
  <c r="GC2" i="10"/>
  <c r="GD2" i="10"/>
  <c r="GE2" i="10"/>
  <c r="GF2" i="10"/>
  <c r="GG2" i="10"/>
  <c r="GH2" i="10"/>
  <c r="GI2" i="10"/>
  <c r="GJ2" i="10"/>
  <c r="GK2" i="10"/>
  <c r="GL2" i="10"/>
  <c r="GM2" i="10"/>
  <c r="GN2" i="10"/>
  <c r="GO2" i="10"/>
  <c r="GP2" i="10"/>
  <c r="GQ2" i="10"/>
  <c r="GR2" i="10"/>
  <c r="GS2" i="10"/>
  <c r="GT2" i="10"/>
  <c r="GU2" i="10"/>
  <c r="GV2" i="10"/>
  <c r="GW2" i="10"/>
  <c r="GX2" i="10"/>
  <c r="GY2" i="10"/>
  <c r="GZ2" i="10"/>
  <c r="HA2" i="10"/>
  <c r="HB2" i="10"/>
  <c r="HC2" i="10"/>
  <c r="HJ2" i="10"/>
  <c r="HK2" i="10"/>
  <c r="HL2" i="10"/>
  <c r="HM2" i="10"/>
  <c r="HN2" i="10"/>
  <c r="HO2" i="10"/>
  <c r="HP2" i="10"/>
  <c r="HQ2" i="10"/>
  <c r="HR2" i="10"/>
  <c r="HS2" i="10"/>
  <c r="HT2" i="10"/>
  <c r="HU2" i="10"/>
  <c r="IB2" i="10"/>
  <c r="IC2" i="10"/>
  <c r="ID2" i="10"/>
  <c r="IE2" i="10"/>
  <c r="IF2" i="10"/>
  <c r="IG2" i="10"/>
  <c r="IH2" i="10"/>
  <c r="II2" i="10"/>
  <c r="IJ2" i="10"/>
  <c r="IK2" i="10"/>
  <c r="IL2" i="10"/>
  <c r="IM2" i="10"/>
  <c r="IN2" i="10"/>
  <c r="IO2" i="10"/>
  <c r="IP2" i="10"/>
  <c r="IQ2" i="10"/>
  <c r="IR2" i="10"/>
  <c r="IS2" i="10"/>
  <c r="IT2" i="10"/>
  <c r="IU2" i="10"/>
  <c r="IV2" i="10"/>
  <c r="IW2" i="10"/>
  <c r="IX2" i="10"/>
  <c r="IY2" i="10"/>
  <c r="JL2" i="10"/>
  <c r="JM2" i="10"/>
  <c r="JN2" i="10"/>
  <c r="JO2" i="10"/>
  <c r="JP2" i="10"/>
  <c r="JQ2" i="10"/>
  <c r="JR2" i="10"/>
  <c r="JS2" i="10"/>
  <c r="JT2" i="10"/>
  <c r="JU2" i="10"/>
  <c r="JV2" i="10"/>
  <c r="JW2" i="10"/>
  <c r="JX2" i="10"/>
  <c r="JY2" i="10"/>
  <c r="JZ2" i="10"/>
  <c r="KA2" i="10"/>
  <c r="KB2" i="10"/>
  <c r="KC2" i="10"/>
  <c r="KD2" i="10"/>
  <c r="KE2" i="10"/>
  <c r="KF2" i="10"/>
  <c r="KG2" i="10"/>
  <c r="KH2" i="10"/>
  <c r="KI2" i="10"/>
  <c r="KJ2" i="10"/>
  <c r="KK2" i="10"/>
  <c r="KL2" i="10"/>
  <c r="KM2" i="10"/>
  <c r="KN2" i="10"/>
  <c r="KO2" i="10"/>
  <c r="LB2" i="10"/>
  <c r="LC2" i="10"/>
  <c r="LD2" i="10"/>
  <c r="LE2" i="10"/>
  <c r="LF2" i="10"/>
  <c r="LG2" i="10"/>
  <c r="I2" i="10"/>
  <c r="J2" i="10"/>
  <c r="K2" i="10"/>
  <c r="L2" i="10"/>
  <c r="M2" i="10"/>
  <c r="H2" i="10"/>
  <c r="G2" i="10" l="1"/>
  <c r="L13" i="2"/>
  <c r="AE2" i="10" s="1"/>
  <c r="F2" i="10" l="1"/>
  <c r="L50" i="3"/>
  <c r="GE2" i="11" s="1"/>
  <c r="K50" i="3"/>
  <c r="GD2" i="11" s="1"/>
  <c r="J50" i="3"/>
  <c r="GC2" i="11" s="1"/>
  <c r="I50" i="3"/>
  <c r="GB2" i="11" s="1"/>
  <c r="H50" i="3"/>
  <c r="GA2" i="11" s="1"/>
  <c r="G50" i="3"/>
  <c r="FZ2" i="11" s="1"/>
  <c r="L60" i="3" l="1"/>
  <c r="HO2" i="11" s="1"/>
  <c r="K60" i="3"/>
  <c r="HN2" i="11" s="1"/>
  <c r="J60" i="3"/>
  <c r="HM2" i="11" s="1"/>
  <c r="I60" i="3"/>
  <c r="HL2" i="11" s="1"/>
  <c r="H60" i="3"/>
  <c r="HK2" i="11" s="1"/>
  <c r="L52" i="3"/>
  <c r="K52" i="3"/>
  <c r="J52" i="3"/>
  <c r="I52" i="3"/>
  <c r="H52" i="3"/>
  <c r="G60" i="3"/>
  <c r="HJ2" i="11" s="1"/>
  <c r="G52" i="3"/>
  <c r="B2" i="3" l="1" a="1"/>
  <c r="B2" i="3" s="1"/>
  <c r="B2" i="2" a="1"/>
  <c r="B2" i="2" s="1"/>
  <c r="G30" i="3" l="1"/>
  <c r="DF2" i="11" s="1"/>
  <c r="B3" i="2"/>
  <c r="B3" i="3"/>
  <c r="I39" i="3"/>
  <c r="ER2" i="11" s="1"/>
  <c r="I59" i="2" l="1"/>
  <c r="HF2" i="10" s="1"/>
  <c r="G24" i="3"/>
  <c r="G47" i="2"/>
  <c r="FN2" i="10" s="1"/>
  <c r="L47" i="2"/>
  <c r="FS2" i="10" s="1"/>
  <c r="H36" i="2"/>
  <c r="DY2" i="10" s="1"/>
  <c r="J36" i="2"/>
  <c r="EA2" i="10" s="1"/>
  <c r="K36" i="2"/>
  <c r="EB2" i="10" s="1"/>
  <c r="L36" i="2"/>
  <c r="EC2" i="10" s="1"/>
  <c r="G36" i="2"/>
  <c r="DX2" i="10" s="1"/>
  <c r="G59" i="2"/>
  <c r="G39" i="3"/>
  <c r="EP2" i="11" s="1"/>
  <c r="G67" i="2" l="1"/>
  <c r="IZ2" i="10" s="1"/>
  <c r="HD2" i="10"/>
  <c r="I36" i="2"/>
  <c r="DZ2" i="10" s="1"/>
  <c r="H30" i="3"/>
  <c r="DG2" i="11" s="1"/>
  <c r="I30" i="3"/>
  <c r="DH2" i="11" s="1"/>
  <c r="J30" i="3"/>
  <c r="DI2" i="11" s="1"/>
  <c r="K30" i="3"/>
  <c r="DJ2" i="11" s="1"/>
  <c r="L30" i="3"/>
  <c r="DK2" i="11" s="1"/>
  <c r="H13" i="3" l="1"/>
  <c r="I13" i="3"/>
  <c r="AB2" i="11" s="1"/>
  <c r="J13" i="3"/>
  <c r="AC2" i="11" s="1"/>
  <c r="K13" i="3"/>
  <c r="AD2" i="11" s="1"/>
  <c r="L13" i="3"/>
  <c r="AE2" i="11" s="1"/>
  <c r="G13" i="3"/>
  <c r="Z2" i="11" s="1"/>
  <c r="H91" i="2"/>
  <c r="LO2" i="10" s="1"/>
  <c r="I91" i="2"/>
  <c r="LP2" i="10" s="1"/>
  <c r="J91" i="2"/>
  <c r="LQ2" i="10" s="1"/>
  <c r="K91" i="2"/>
  <c r="LR2" i="10" s="1"/>
  <c r="L91" i="2"/>
  <c r="LS2" i="10" s="1"/>
  <c r="G91" i="2"/>
  <c r="LN2" i="10" s="1"/>
  <c r="I67" i="2"/>
  <c r="JB2" i="10" s="1"/>
  <c r="H59" i="2"/>
  <c r="HE2" i="10" s="1"/>
  <c r="J59" i="2"/>
  <c r="HG2" i="10" s="1"/>
  <c r="K59" i="2"/>
  <c r="HH2" i="10" s="1"/>
  <c r="L59" i="2"/>
  <c r="HI2" i="10" s="1"/>
  <c r="G25" i="2"/>
  <c r="CB2" i="10" s="1"/>
  <c r="G13" i="2"/>
  <c r="Z2" i="10" s="1"/>
  <c r="H81" i="2"/>
  <c r="KQ2" i="10" s="1"/>
  <c r="H47" i="2"/>
  <c r="FO2" i="10" s="1"/>
  <c r="H25" i="2"/>
  <c r="CC2" i="10" s="1"/>
  <c r="H13" i="2"/>
  <c r="AA2" i="10" s="1"/>
  <c r="H24" i="3"/>
  <c r="H39" i="3"/>
  <c r="EQ2" i="11" s="1"/>
  <c r="K67" i="2" l="1"/>
  <c r="JD2" i="10" s="1"/>
  <c r="H67" i="2"/>
  <c r="JA2" i="10" s="1"/>
  <c r="L67" i="2"/>
  <c r="JE2" i="10" s="1"/>
  <c r="J67" i="2"/>
  <c r="JC2" i="10" s="1"/>
  <c r="H38" i="2"/>
  <c r="EE2" i="10" s="1"/>
  <c r="H32" i="3"/>
  <c r="AA2" i="11"/>
  <c r="H49" i="2"/>
  <c r="FU2" i="10" s="1"/>
  <c r="G41" i="3"/>
  <c r="EV2" i="11" s="1"/>
  <c r="G32" i="3"/>
  <c r="C32" i="3" s="1"/>
  <c r="H41" i="3"/>
  <c r="EW2" i="11" s="1"/>
  <c r="G49" i="2"/>
  <c r="FT2" i="10" s="1"/>
  <c r="G38" i="2"/>
  <c r="ED2" i="10" s="1"/>
  <c r="J39" i="3"/>
  <c r="ES2" i="11" s="1"/>
  <c r="K39" i="3"/>
  <c r="ET2" i="11" s="1"/>
  <c r="L39" i="3"/>
  <c r="EU2" i="11" s="1"/>
  <c r="I24" i="3"/>
  <c r="J24" i="3"/>
  <c r="K24" i="3"/>
  <c r="L24" i="3"/>
  <c r="I81" i="2"/>
  <c r="KR2" i="10" s="1"/>
  <c r="J81" i="2"/>
  <c r="KS2" i="10" s="1"/>
  <c r="K81" i="2"/>
  <c r="KT2" i="10" s="1"/>
  <c r="L81" i="2"/>
  <c r="KU2" i="10" s="1"/>
  <c r="G81" i="2"/>
  <c r="KP2" i="10" s="1"/>
  <c r="I47" i="2"/>
  <c r="FP2" i="10" s="1"/>
  <c r="J47" i="2"/>
  <c r="FQ2" i="10" s="1"/>
  <c r="K47" i="2"/>
  <c r="FR2" i="10" s="1"/>
  <c r="I25" i="2"/>
  <c r="CD2" i="10" s="1"/>
  <c r="J25" i="2"/>
  <c r="CE2" i="10" s="1"/>
  <c r="K25" i="2"/>
  <c r="CF2" i="10" s="1"/>
  <c r="L25" i="2"/>
  <c r="CG2" i="10" s="1"/>
  <c r="I13" i="2"/>
  <c r="J13" i="2"/>
  <c r="AC2" i="10" s="1"/>
  <c r="K13" i="2"/>
  <c r="AD2" i="10" s="1"/>
  <c r="K38" i="2" l="1"/>
  <c r="EH2" i="10" s="1"/>
  <c r="J38" i="2"/>
  <c r="EG2" i="10" s="1"/>
  <c r="I38" i="2"/>
  <c r="EF2" i="10" s="1"/>
  <c r="I49" i="2"/>
  <c r="FV2" i="10" s="1"/>
  <c r="AB2" i="10"/>
  <c r="L32" i="3"/>
  <c r="K32" i="3"/>
  <c r="J32" i="3"/>
  <c r="I32" i="3"/>
  <c r="J49" i="2"/>
  <c r="FW2" i="10" s="1"/>
  <c r="L38" i="2"/>
  <c r="EI2" i="10" s="1"/>
  <c r="L49" i="2"/>
  <c r="FY2" i="10" s="1"/>
  <c r="K49" i="2"/>
  <c r="FX2" i="10" s="1"/>
  <c r="H70" i="2"/>
  <c r="JG2" i="10" s="1"/>
  <c r="H94" i="2"/>
  <c r="LU2" i="10" s="1"/>
  <c r="H84" i="2"/>
  <c r="KW2" i="10" s="1"/>
  <c r="L41" i="3"/>
  <c r="FA2" i="11" s="1"/>
  <c r="G70" i="2"/>
  <c r="JF2" i="10" s="1"/>
  <c r="G84" i="2"/>
  <c r="KV2" i="10" s="1"/>
  <c r="G94" i="2"/>
  <c r="LT2" i="10" s="1"/>
  <c r="K41" i="3"/>
  <c r="EZ2" i="11" s="1"/>
  <c r="I41" i="3"/>
  <c r="EX2" i="11" s="1"/>
  <c r="J41" i="3"/>
  <c r="EY2" i="11" s="1"/>
  <c r="L70" i="2" l="1"/>
  <c r="JK2" i="10" s="1"/>
  <c r="L94" i="2"/>
  <c r="LY2" i="10" s="1"/>
  <c r="L84" i="2"/>
  <c r="LA2" i="10" s="1"/>
  <c r="K70" i="2"/>
  <c r="JJ2" i="10" s="1"/>
  <c r="K84" i="2"/>
  <c r="KZ2" i="10" s="1"/>
  <c r="K94" i="2"/>
  <c r="LX2" i="10" s="1"/>
  <c r="J70" i="2"/>
  <c r="JI2" i="10" s="1"/>
  <c r="J84" i="2"/>
  <c r="KY2" i="10" s="1"/>
  <c r="J94" i="2"/>
  <c r="LW2" i="10" s="1"/>
  <c r="I70" i="2"/>
  <c r="JH2" i="10" s="1"/>
  <c r="I94" i="2"/>
  <c r="LV2" i="10" s="1"/>
  <c r="I84" i="2"/>
  <c r="KX2"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 Alidor</author>
  </authors>
  <commentList>
    <comment ref="I7" authorId="0" shapeId="0" xr:uid="{FFA1DFA9-1200-492F-BE36-04CA416387BF}">
      <text>
        <r>
          <rPr>
            <b/>
            <sz val="8"/>
            <color indexed="81"/>
            <rFont val="Verdana"/>
            <family val="2"/>
          </rPr>
          <t xml:space="preserve">Note: </t>
        </r>
        <r>
          <rPr>
            <sz val="8"/>
            <color indexed="81"/>
            <rFont val="Verdana"/>
            <family val="2"/>
          </rPr>
          <t>to allow comparability with annual historical and forecasted figures, please ensure you provide annual figures under Current financial year. This practically means that, depending on your firm's year-end and the timing you submit these figures, you may have some months of actual and some months of forecast data for this current period.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 Alidor</author>
  </authors>
  <commentList>
    <comment ref="I7" authorId="0" shapeId="0" xr:uid="{FEE696C0-087B-4961-B604-5A3AA037A10B}">
      <text>
        <r>
          <rPr>
            <b/>
            <sz val="8"/>
            <color indexed="81"/>
            <rFont val="Verdana"/>
            <family val="2"/>
          </rPr>
          <t>Note:</t>
        </r>
        <r>
          <rPr>
            <sz val="8"/>
            <color indexed="81"/>
            <rFont val="Verdana"/>
            <family val="2"/>
          </rPr>
          <t xml:space="preserve"> to allow comparability with annual historical and forecasted figures, please make sure you provide annual figures under Current financial year. This practically means that, depending on your firm's year-end and the timing you submit these figures, you may have some months of actual and some months of forecast data for this current period.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<sst xmlns="http://schemas.openxmlformats.org/spreadsheetml/2006/main" count="997" uniqueCount="890">
  <si>
    <t>Financial Data Template - Guidance &amp; Glossary</t>
  </si>
  <si>
    <t xml:space="preserve"> v1.5</t>
  </si>
  <si>
    <t>Please note that this template does NOT replace the financial questions in any other forms you need to submit as part of your application. Please refer to the pages specific to your business model, ensuring you complete and submit the relevant forms.</t>
  </si>
  <si>
    <t>Guidance</t>
  </si>
  <si>
    <t>This guide sets out how to complete the Financial Data Template ("the Template"). The Template's format is based on the FSA029 and FSA030 RegData returns for the Balance Sheet and Income Statement respectively. Refer to the link below for further details.</t>
  </si>
  <si>
    <t>This guide uses terms as defined in the Companies Act of 1985 and 2006, or based on the firm's accounting framework (usually UK GAAP or IFRS). The descriptions in this guide are meant to repeat, summarise, or clarify these official definitions without changing their full meaning.</t>
  </si>
  <si>
    <t>You may refer to the guidance notes to the FCA Handbook in this link for further information on the data requirements.</t>
  </si>
  <si>
    <t>1. Please select the currency at the top of the page in the Income Statement if NOT reporting in GBP (all figures are in GBP by default). Accepted currencies are EUR, USD, CAD, SEK, CHF, and JPY.</t>
  </si>
  <si>
    <t>2. Please enter your accounting year-end date in the "Current financial year" field in the Income Statement (cell I8) and any corresponding notes for the current period in the "Comments" section (cell N8).
Note: year-end dates in the Balance Sheet and the other periods are auto-filled based on your input in the "Current financial year" in the Income Statement. If appropriate, you may type in the year-end dates for other periods, in the format 'DD/MM/YYYY'.</t>
  </si>
  <si>
    <t>3. In both the Income Statement and Balance Sheet, please input financial data in columns G to L. In column N, input key assumptions, drivers for material movements, and explanations if the historical amounts cannot be directly reconciled to the accounts on Companies House.</t>
  </si>
  <si>
    <t>4. For all financial data entered in columns G to L, please ensure you adhere to the conditions below:</t>
  </si>
  <si>
    <t xml:space="preserve">4.1. The data item should comply with the principles and requirements of the firm's accounting framework, which will generally be UK GAAP (including relevant provisions of the Companies Acts 1985 and 2006 as appropriate) or IFRS. </t>
  </si>
  <si>
    <t xml:space="preserve">4.2. The data item should be unconsolidated. </t>
  </si>
  <si>
    <t>4.3. The data item should be rounded to whole numbers and in units of a thousand (000's).</t>
  </si>
  <si>
    <t>4.4. The data item should be left blank where the item does not apply to the firm.</t>
  </si>
  <si>
    <t>4.5. The data item should be in GBP or one of the accepted non-GBP currencies if submitting as per the currency in your audited accounts. Accepted currencies are: EUR, USD, CAD, SEK, CHF, and JPY.</t>
  </si>
  <si>
    <t>4.6. The data item should be for the whole financial year. Where the current financial year is not complete, the data item should incorporate a forecast to complete the dataset for the whole financial year.</t>
  </si>
  <si>
    <t>4.7. The data item for expenses in the Income Statement and liabilities in the Balance Sheet should be in positive numbers, except where this not relevant.</t>
  </si>
  <si>
    <t>4.8. For a sole trader, only the assets and liabilities of the business should be included. It should not include the personal assets and liabilities of the owner.</t>
  </si>
  <si>
    <t xml:space="preserve">4.9. The data item should be in agreement with the underlying accounting records. </t>
  </si>
  <si>
    <t xml:space="preserve">4.10. Accounting policies should be consistent with those adopted in the statutory Annual Accounts and should be consistently applied. </t>
  </si>
  <si>
    <t xml:space="preserve">4.11. Information required should be prepared in accordance with generally accepted accounting standards. </t>
  </si>
  <si>
    <t xml:space="preserve">4.12. The data item should not give a misleading impression of the firm. A data item is likely to give a misleading impression if a firm wrongly omits or includes a material item or presents a material item in the wrong way. </t>
  </si>
  <si>
    <t>4.13. The requirement that any figures be audited does not apply to small companies exempted from audit under the Companies Act 2006.</t>
  </si>
  <si>
    <t>5. Please ensure the Template does not contain error messages and that the Balance Sheet is balanced upon submission to the FCA.</t>
  </si>
  <si>
    <t>6. Please answer the five questions in the Qualitative Questions page by selecting either "Yes" or "No" in the drop-down lists, ensuring to adhere to the below:</t>
  </si>
  <si>
    <t>6.1. Where a question has been answered as "Yes", please answer the corresponding sub-questions where relevant. Note that sub-questions that are not relevant to your firm will be automatically greyed out.</t>
  </si>
  <si>
    <t>6.2. If you answered "Yes" to question 1 and/or question 2, and your capital and/or liquidity requirement is NOT in GBP, please select the currency at the top of the page (all figures are in GBP by default). Accepted currencies are EUR, USD, CAD, SEK, CHF, and JPY.</t>
  </si>
  <si>
    <t>6.3. If your firm is subject to multiple prudential regimes, please select the regime with the highest requirement in question 1a (this is the overarching regime).</t>
  </si>
  <si>
    <t>Glossary</t>
  </si>
  <si>
    <t>Income Statement</t>
  </si>
  <si>
    <t>Description</t>
  </si>
  <si>
    <t>Data Element</t>
  </si>
  <si>
    <t>Dealing profits or (loss) - trading</t>
  </si>
  <si>
    <t>This is the total gross profit or loss which arises from market making and other dealings as principal in the financial year to date. Stamp duty, exchange fees, commissions and brokerage and any related interest paid or payable should be deducted.</t>
  </si>
  <si>
    <t>Dealing profit or (loss) - long term investments</t>
  </si>
  <si>
    <t>This refers to the net gain or loss from holding investments over a longer period. It involves profits or losses arising from the appreciation or depreciation in the value of long-term assets such as stocks, bonds, or real estate.</t>
  </si>
  <si>
    <t>Charges on sales / redemptions of regulated products</t>
  </si>
  <si>
    <t>These are the fees and charges incurred when selling or redeeming regulated financial products like mutual funds, insurance policies, or pension schemes. These charges can include exit fees, management fees, or other administrative costs.</t>
  </si>
  <si>
    <t>Gross Commission and brokerage</t>
  </si>
  <si>
    <t>This includes all commission income in respect of the relevant regulated business. Gross commissions will include commission that is received and passed on to another person. Where commission is shared between two or more firms, the gross commission should not be double counted, i.e. each firm should report only the commission it has received.</t>
  </si>
  <si>
    <t>Performance fees</t>
  </si>
  <si>
    <t>Fees received in relation to the firms regulated activities.</t>
  </si>
  <si>
    <t>Investment management fees</t>
  </si>
  <si>
    <t>This is the total of underwriting fees and commissions, fees from investment advice, valuations, management of investments and unit trusts, pension funds, discretionary management and collective investment schemes.</t>
  </si>
  <si>
    <t>Investment advisory fees</t>
  </si>
  <si>
    <t>Include all fees arising from investment advice.</t>
  </si>
  <si>
    <t>Corporate Finance</t>
  </si>
  <si>
    <t>This is the total of all income earned by the firm from corporate finance business.</t>
  </si>
  <si>
    <t>UCITS management fees</t>
  </si>
  <si>
    <t>This covers income earned through the management of UCITS.</t>
  </si>
  <si>
    <t>Interest and dividends receivable</t>
  </si>
  <si>
    <t>Income earned from interest on loans, securities, or other interest-bearing assets, and dividends received from shareholdings.</t>
  </si>
  <si>
    <t>Other revenue</t>
  </si>
  <si>
    <t>You should record here any income that has derived from its business in the financial year, which has not been recorded under commissions or fees. Such income may include interest on client money, where the firm is permitted to retain this, or payments made by product providers on a basis other than fees or commissions.</t>
  </si>
  <si>
    <t>Foreign exchange gains</t>
  </si>
  <si>
    <t>Profit gained from revaluation of foreign exchange positions due to changes in exchange rates.</t>
  </si>
  <si>
    <t>Revenue generated from regulated financial services</t>
  </si>
  <si>
    <t>14A</t>
  </si>
  <si>
    <t>Income earned from regulated activities (https://www.handbook.fca.org.uk/handbook/glossary/G974.html).</t>
  </si>
  <si>
    <t>Revenue generated from unregulated financial services</t>
  </si>
  <si>
    <t>14B</t>
  </si>
  <si>
    <t>Income earned from financial services activities that are not regulated.</t>
  </si>
  <si>
    <t>14C</t>
  </si>
  <si>
    <t>You should record here any income that has derived from its business in the financial year, which has not come from regulated or unregulated financial services.</t>
  </si>
  <si>
    <t>Commissions and fees</t>
  </si>
  <si>
    <t>This is the total of commissions paid and shared, plus fees, brokerage and other charges paid in relation to the business.</t>
  </si>
  <si>
    <t>Staff costs - salary</t>
  </si>
  <si>
    <t xml:space="preserve">Include salary costs, employer’s national insurance contributions and social security costs, the employer’s contribution to any pension scheme, and benefits in kind. Also include here commissions paid to staff on business they have introduced. </t>
  </si>
  <si>
    <t>Staff costs - bonus</t>
  </si>
  <si>
    <t>Include discretionary bonuses and profit/performance share and share option schemes. Any commissions paid to staff on business they did not introduce should be recorded here.</t>
  </si>
  <si>
    <t>Foreign exchange losses</t>
  </si>
  <si>
    <t>This is the total of foreign exchange losses.</t>
  </si>
  <si>
    <t>Other operating expense</t>
  </si>
  <si>
    <t>19A</t>
  </si>
  <si>
    <t>Include here other operating expenses (that are not identified elsewhere) that arise in the course of undertaking the firm’s activities.</t>
  </si>
  <si>
    <t>Interest expense</t>
  </si>
  <si>
    <t>This is the total of interest payable on borrowings of the firm and interest payable on client bank accounts.</t>
  </si>
  <si>
    <t>Other non-operating expense</t>
  </si>
  <si>
    <t xml:space="preserve">Other expenses that do not directly relate to the firm's primary operations. Include here any exceptional items which are separately disclosed in your accounts by virtue of their size or incidence to enable a full understanding of the firm's financial performance. </t>
  </si>
  <si>
    <t>Taxation</t>
  </si>
  <si>
    <t>This comprises current tax charge (income) and deferred tax charge (income). Include any adjustments recognised in the period for current tax of prior periods. It may also include the amount of deferred tax charge (income) relating to the origination and reversal of temporary differences.</t>
  </si>
  <si>
    <t>Appropriations</t>
  </si>
  <si>
    <t>Includes dividends paid, or any other items paid out by the firm.</t>
  </si>
  <si>
    <t>Investment income</t>
  </si>
  <si>
    <t>Income earned from investments, including dividends and interest.</t>
  </si>
  <si>
    <t>Interest receivable</t>
  </si>
  <si>
    <t>Include both interest actually received and interest receivable which has accrued but has not yet been received. Amounts accrued should be based on the latest date to which these calculations were made; thus for an institution which accrues profits on a daily basis, accruals should include amounts up to and including the reporting date.</t>
  </si>
  <si>
    <t>Data Validation</t>
  </si>
  <si>
    <t>Please do not amend the formulas in the spreadsheets.</t>
  </si>
  <si>
    <t>[4] = [1] + [2] + [3]</t>
  </si>
  <si>
    <t>[14] = [5] + [6] + [7] + [8] + [9] +[10] + [11] + [12] + [13]</t>
  </si>
  <si>
    <t>[14D] = [14A] + [14B] - [14C]</t>
  </si>
  <si>
    <t>[14D] = [4] + [14]</t>
  </si>
  <si>
    <t xml:space="preserve">[19B] = [15] + [16] + [17] + [18] + [19A] </t>
  </si>
  <si>
    <t>[19C] = [4] + [14] - [19B]</t>
  </si>
  <si>
    <t>[25] = [23] - [24]</t>
  </si>
  <si>
    <t>[27] = [25] - [26]</t>
  </si>
  <si>
    <t>[28]: if [23] ≠ 0, then 0, else [4] + [14] - [19B] - [21]</t>
  </si>
  <si>
    <t>[31] = [28] + [29] + [30]</t>
  </si>
  <si>
    <t>Balance Sheet</t>
  </si>
  <si>
    <t>Intangible assets</t>
  </si>
  <si>
    <t>Intangible assets include goodwill, capitalised development costs, patents, licences, exchange seats (such as seats on LIFFE), trademarks and similar rights. Exchange seats held for investment purposes may be treated as a fixed asset investment.</t>
  </si>
  <si>
    <t>Tangible assets</t>
  </si>
  <si>
    <t>Includes property, real estate, plant and equipment beneficially owned by the firm.</t>
  </si>
  <si>
    <t>Investments</t>
  </si>
  <si>
    <t>Financial assets held by the firm for earning income or for capital appreciation. Investments can include shares, bonds, real estate, or other types of financial assets.</t>
  </si>
  <si>
    <t xml:space="preserve">Stocks and Investments </t>
  </si>
  <si>
    <t>Physical commodities or other types of assets held for investment purposes.</t>
  </si>
  <si>
    <t xml:space="preserve">Trade debtors - Due within 90 days </t>
  </si>
  <si>
    <t>Amounts due from counterparties should be reflected at gross amounts less any provisions for bad and doubtful debts. Netting is only permitted to the extent that there is express agreement with the counterparty that balances may be settled on a net basis. Firms should ensure that trading book debtors under and over 90 days are disclosed separately.</t>
  </si>
  <si>
    <t xml:space="preserve">Trade debtors - Due after 90 days </t>
  </si>
  <si>
    <t xml:space="preserve">Non-trade debtors </t>
  </si>
  <si>
    <t>These include debtors not arising from trading book activities. Examples of these are corporate finance fees, commissions, interest and dividends not directly related to items in the trading book. Firms should ensure that non-trading book debtors under and over 90 days and debts with affiliates and non-affiliates are disclosed separately.</t>
  </si>
  <si>
    <t>Sundry debtors</t>
  </si>
  <si>
    <t>These are miscellaneous debtors that don't fall under the typical categories of trade or non-trade debtors. Sundry debtors might include various kinds of receivables, such as advances to employees or refunds due from suppliers.</t>
  </si>
  <si>
    <t xml:space="preserve">Loans &amp; other assets </t>
  </si>
  <si>
    <t>This category includes loans given out by the company and other miscellaneous assets that don't fit into other asset categories. It could cover a wide range of items, from long-term loans provided to other companies to various types of receivables.</t>
  </si>
  <si>
    <t xml:space="preserve">Cash at bank and in hand - Segregated </t>
  </si>
  <si>
    <t>Segregated client monies on the balance sheet should be disclosed separately from other non segregated funds.</t>
  </si>
  <si>
    <t>Cash at bank and in hand - Non segregated</t>
  </si>
  <si>
    <t>Creditors</t>
  </si>
  <si>
    <t>These are entities or individuals to whom the company owes money. Creditors can include suppliers, lenders, or any other parties that have provided goods, services, or funds to the company on credit.</t>
  </si>
  <si>
    <t>Sundry creditors</t>
  </si>
  <si>
    <t>Similar to sundry debtors, sundry creditors are miscellaneous creditors that don't fall into the main categories of creditors. This can include various kinds of payable accounts like small claims, disputed amounts, or other irregular obligations.</t>
  </si>
  <si>
    <t>Accruals</t>
  </si>
  <si>
    <t>This refers to expenses that have been incurred but not yet paid. Accruals are recognised in the financial statements to reflect expenses related to the current accounting period, even if the actual payment will occur in a later period.</t>
  </si>
  <si>
    <t>Bank loans and overdrafts segregated due within 1 year</t>
  </si>
  <si>
    <t>These are bank loans and overdrafts that are segregated and are due to be repaid within one year.</t>
  </si>
  <si>
    <t>Bank loans and overdrafts non segregated due within 1 year</t>
  </si>
  <si>
    <t>These refer to bank loans and overdrafts that are not segregated (i.e., part of the company's general finances) and are scheduled for repayment within one year.</t>
  </si>
  <si>
    <t>Short term subordinated loan due within 1 year</t>
  </si>
  <si>
    <t xml:space="preserve">This is a short-term loan (original maturity within one year) where the lender's rights to repayment are ranked below other creditors and which is due within one year. </t>
  </si>
  <si>
    <t>Long term subordinated loan due within 1 year</t>
  </si>
  <si>
    <t xml:space="preserve">This is a long-term loan (original maturity more than one year) where the lender's rights to repayment are ranked below other creditors and which is due within one year. </t>
  </si>
  <si>
    <t>This term refers to individuals or entities to whom the company owes money. It includes all forms of payable accounts, such as suppliers, service providers, loans, and other financial obligations.</t>
  </si>
  <si>
    <t>Bank loans and overdrafts segregated due after 1 year</t>
  </si>
  <si>
    <t xml:space="preserve">These are loans and overdraft facilities that are segregated and due for repayment more than one year from now. </t>
  </si>
  <si>
    <t>Bank loans and overdrafts non segregated due after 1 year</t>
  </si>
  <si>
    <t>These are non-segregated bank loans and overdrafts that the company is obligated to repay after a period longer than one year.</t>
  </si>
  <si>
    <t>Short term subordinated loan due after 1 year</t>
  </si>
  <si>
    <t>This is a shorter-term loan where the lender's rights to repayment are ranked below other creditors and is due for repayment after more than one year.</t>
  </si>
  <si>
    <t>Long term subordinated loan due after 1 year</t>
  </si>
  <si>
    <t>This is a longer-term loan where the lender's rights to repayment are ranked below other creditors and is due for repayment after more than one year.</t>
  </si>
  <si>
    <t xml:space="preserve">Ordinary shares </t>
  </si>
  <si>
    <t>These are common shares of a company, representing ownership interest. Holders of ordinary shares usually have voting rights and are entitled to dividends, but they are paid after preference shareholders.</t>
  </si>
  <si>
    <t xml:space="preserve">Non cumulative preference shares - Fixed term </t>
  </si>
  <si>
    <t>Cumulative and non cumulative preference shares for fixed and non fixed terms should be disclosed separately. Preference share capital can only be included in financial resources, provided that there is an agreement in place, that redemption may not take place if it would take the firm into a deficit of financial resources. Preference share capital may only be included in initial capital where the dividends are non cumulative.</t>
  </si>
  <si>
    <t>Non cumulative preference shares - Non fixed term</t>
  </si>
  <si>
    <t xml:space="preserve">Cumulative preference shares - Fixed term </t>
  </si>
  <si>
    <t>Cumulative preference shares - Non fixed term</t>
  </si>
  <si>
    <t>Share premium account</t>
  </si>
  <si>
    <t>This is an account on the company’s balance sheet that represents the amount received by a company when it issues shares above their nominal value. It's a reserve that can be used for specific purposes as defined by company law and is a component of shareholders' equity.</t>
  </si>
  <si>
    <t>Other reserves</t>
  </si>
  <si>
    <t>This term typically refers to any reserves on the company’s balance sheet not classified under more specific reserve categories. These can include capital redemption reserves, and reserves created from profits, used for a variety of purposes like future investments, loss absorption, or dividend payments.</t>
  </si>
  <si>
    <t>Revaluation reserve</t>
  </si>
  <si>
    <t>An equity account used to record increases in the value of a firm's assets following a revaluation.</t>
  </si>
  <si>
    <t>Retained earnings</t>
  </si>
  <si>
    <t>This figure should include audited figures where applicable. The requirement that this figure be audited does not apply to small companies exempted from audit under the Companies Act 2006.</t>
  </si>
  <si>
    <t>Profit / (loss) current year - Externally verified</t>
  </si>
  <si>
    <t>Incorporated firms should ensure that for both prior year brought forward and current year profit and loss, amounts representing externally audited balances and unverified trading and non trading book balances are identified and disclosed separately. Interim profits may only be included in a firm's initial capital where they have been verified by an external auditor. The requirement that this figure be audited does not apply to small companies exempted from audit under the Companies Act 2006.</t>
  </si>
  <si>
    <t>Profit / (loss) current year - Unverified trading book</t>
  </si>
  <si>
    <t xml:space="preserve">Profit / (loss) current year - Unverified non trading book </t>
  </si>
  <si>
    <t>Capital account</t>
  </si>
  <si>
    <t>This represents capital introduced by the partners or sole trader. There should be a legal agreement in place to ensure that this capital can not be removed if it would take the firm into a deficit of its financial resources.</t>
  </si>
  <si>
    <t>These can only be included in a firm’s capital where they have been verified by an external auditor.</t>
  </si>
  <si>
    <t>Current account current year - Externally verified</t>
  </si>
  <si>
    <t>Unincorporated firms should ensure that for both prior year brought forward and current year current account, amounts representing externally audited balances and unverified trading and non trading book balances are identified and disclosed separately. Interim current account may only be included in a firm's initial capital where they have been verified by an external auditor. The requirement that this figure be audited does not apply to small companies exempted from audit under the Companies Act 2006.</t>
  </si>
  <si>
    <t>Current account current year - Unverified trading book</t>
  </si>
  <si>
    <t xml:space="preserve">Current account current year - Unverified non trading book </t>
  </si>
  <si>
    <t>Partners cash capital accounts</t>
  </si>
  <si>
    <t>This account represents the amount of capital each partner has invested in the LLP in the form of cash.</t>
  </si>
  <si>
    <t>Partners current accounts</t>
  </si>
  <si>
    <t>These accounts track the ongoing financial transactions between the LLP and its partners. This includes the partners' share of profits and losses, any salaries or drawings (withdrawals) by the partners, and any other amounts owed by or to the partners. The balance of a partner's current account can be in credit (if the LLP owes money to the partner) or in debit (if the partner owes money to the LLP).</t>
  </si>
  <si>
    <t>[13] = [5] + [6] + [7] + [8] + [9] +[10] + [11] + [12]</t>
  </si>
  <si>
    <t>[55] = [14] + [15] + [16] + [17] + [18] + [19]</t>
  </si>
  <si>
    <t>[21]: [13] – [55]</t>
  </si>
  <si>
    <t>[27] = [22] + [23] + [24] + [26]</t>
  </si>
  <si>
    <t>[28] = [4] + [13] - [55] - [27]</t>
  </si>
  <si>
    <t>[34]: If [29] = 0, then 0, else [32] + [33]</t>
  </si>
  <si>
    <t>[42]: If [29] = 0, then 0, else [29] + [30] + [31] + [34] + [35] + [36] + [37] + [38] + [39] + [40] + [41]</t>
  </si>
  <si>
    <t>[42]: If [29] = 0, then 0, else [28]</t>
  </si>
  <si>
    <t>[44]: If [29] &gt; 0, then 0</t>
  </si>
  <si>
    <t xml:space="preserve">[49]: If [44] &gt; 0, then [44] + [45] + [46] + [47] + [48], else 0 </t>
  </si>
  <si>
    <t xml:space="preserve">[49]: If [44] &gt; 0, then [28], else 0 </t>
  </si>
  <si>
    <t>[51]: If [29] + [44] &gt; 0, then 0</t>
  </si>
  <si>
    <t xml:space="preserve">[53]: If [51] &gt; 0, then [51] + [52], else 0 </t>
  </si>
  <si>
    <t xml:space="preserve">[53]: If [51] &gt; 0, then [28], else 0 </t>
  </si>
  <si>
    <t>Currency Units: Thousands</t>
  </si>
  <si>
    <t>Please select currency if NOT in British Pound Sterling (GBP):</t>
  </si>
  <si>
    <t>Historical actuals (previous financial year -2)</t>
  </si>
  <si>
    <t>Historical actuals (previous financial year -1)</t>
  </si>
  <si>
    <t xml:space="preserve">Current financial year </t>
  </si>
  <si>
    <t>Forecast year 1</t>
  </si>
  <si>
    <t>Forecast year 2</t>
  </si>
  <si>
    <t>Forecast year 3</t>
  </si>
  <si>
    <t>Comments
(Key assumptions, drivers for material movements, explanations if the historical amounts cannot be directly reconciled to the accounts on Companies House)</t>
  </si>
  <si>
    <t>[Please input year end date here (DD/MM/YYYY)]</t>
  </si>
  <si>
    <t>[Please state what periods in the 'Current financial year' are forecasted and what are actuals here]</t>
  </si>
  <si>
    <t xml:space="preserve">Total dealing profit or (loss) </t>
  </si>
  <si>
    <t>Total revenue</t>
  </si>
  <si>
    <t>Within total revenue and dealing profit or (loss):</t>
  </si>
  <si>
    <t>14D</t>
  </si>
  <si>
    <t>Revenue plus dealing profit or loss</t>
  </si>
  <si>
    <t>19B</t>
  </si>
  <si>
    <t>Total operating expense</t>
  </si>
  <si>
    <t>19C</t>
  </si>
  <si>
    <t>Operating profit</t>
  </si>
  <si>
    <t>Following Section for Incorporated Entities Only</t>
  </si>
  <si>
    <t xml:space="preserve">Profit or (loss) on ordinary activities before taxation </t>
  </si>
  <si>
    <t xml:space="preserve">Profit or (loss) after taxation </t>
  </si>
  <si>
    <t>Retained profit or (loss) for the period</t>
  </si>
  <si>
    <t>Following Section for Partnerships (Including LLPs) and Sole Traders</t>
  </si>
  <si>
    <t>Operating Profit or (loss)</t>
  </si>
  <si>
    <t>Investment Income</t>
  </si>
  <si>
    <t>Profit or (loss) attributable to partners</t>
  </si>
  <si>
    <t>IS_Currency</t>
  </si>
  <si>
    <t>IS_FinYear-2</t>
  </si>
  <si>
    <t>IS_FinYear-1</t>
  </si>
  <si>
    <t>IS_FinYear</t>
  </si>
  <si>
    <t>IS_FinYear+1</t>
  </si>
  <si>
    <t>IS_FinYear+2</t>
  </si>
  <si>
    <t>IS_FinYear+3</t>
  </si>
  <si>
    <t>Dealing profits or (loss) - trading_1</t>
  </si>
  <si>
    <t>Dealing profits or (loss) - trading_2</t>
  </si>
  <si>
    <t>Dealing profits or (loss) - trading_3</t>
  </si>
  <si>
    <t>Dealing profits or (loss) - trading_4</t>
  </si>
  <si>
    <t>Dealing profits or (loss) - trading_5</t>
  </si>
  <si>
    <t>Dealing profits or (loss) - trading_6</t>
  </si>
  <si>
    <t>Dealing profit or (loss) - long term investments_1</t>
  </si>
  <si>
    <t>Dealing profit or (loss) - long term investments_2</t>
  </si>
  <si>
    <t>Dealing profit or (loss) - long term investments_3</t>
  </si>
  <si>
    <t>Dealing profit or (loss) - long term investments_4</t>
  </si>
  <si>
    <t>Dealing profit or (loss) - long term investments_5</t>
  </si>
  <si>
    <t>Dealing profit or (loss) - long term investments_6</t>
  </si>
  <si>
    <t>Charges on sales / redemptions of regulated products_1</t>
  </si>
  <si>
    <t>Charges on sales / redemptions of regulated products_2</t>
  </si>
  <si>
    <t>Charges on sales / redemptions of regulated products_3</t>
  </si>
  <si>
    <t>Charges on sales / redemptions of regulated products_4</t>
  </si>
  <si>
    <t>Charges on sales / redemptions of regulated products_5</t>
  </si>
  <si>
    <t>Charges on sales / redemptions of regulated products_6</t>
  </si>
  <si>
    <t>Total dealing profit or (loss)_1</t>
  </si>
  <si>
    <t>Total dealing profit or (loss)_2</t>
  </si>
  <si>
    <t>Total dealing profit or (loss)_3</t>
  </si>
  <si>
    <t>Total dealing profit or (loss)_4</t>
  </si>
  <si>
    <t>Total dealing profit or (loss)_5</t>
  </si>
  <si>
    <t>Total dealing profit or (loss)_6</t>
  </si>
  <si>
    <t>Gross Commission and brokerage_1</t>
  </si>
  <si>
    <t>Gross Commission and brokerage_2</t>
  </si>
  <si>
    <t>Gross Commission and brokerage_3</t>
  </si>
  <si>
    <t>Gross Commission and brokerage_4</t>
  </si>
  <si>
    <t>Gross Commission and brokerage_5</t>
  </si>
  <si>
    <t>Gross Commission and brokerage_6</t>
  </si>
  <si>
    <t>Performance fees1</t>
  </si>
  <si>
    <t>Performance fees2</t>
  </si>
  <si>
    <t>Performance fees3</t>
  </si>
  <si>
    <t>Performance fees4</t>
  </si>
  <si>
    <t>Performance fees5</t>
  </si>
  <si>
    <t>Performance fees6</t>
  </si>
  <si>
    <t>Investment management fees_1</t>
  </si>
  <si>
    <t>Investment management fees_2</t>
  </si>
  <si>
    <t>Investment management fees_3</t>
  </si>
  <si>
    <t>Investment management fees_4</t>
  </si>
  <si>
    <t>Investment management fees_5</t>
  </si>
  <si>
    <t>Investment management fees_6</t>
  </si>
  <si>
    <t>Investment advisory fees_1</t>
  </si>
  <si>
    <t>Investment advisory fees_2</t>
  </si>
  <si>
    <t>Investment advisory fees_3</t>
  </si>
  <si>
    <t>Investment advisory fees_4</t>
  </si>
  <si>
    <t>Investment advisory fees_5</t>
  </si>
  <si>
    <t>Investment advisory fees_6</t>
  </si>
  <si>
    <t>Corporate Finance_1</t>
  </si>
  <si>
    <t>Corporate Finance_2</t>
  </si>
  <si>
    <t>Corporate Finance_3</t>
  </si>
  <si>
    <t>Corporate Finance_4</t>
  </si>
  <si>
    <t>Corporate Finance_5</t>
  </si>
  <si>
    <t>Corporate Finance_6</t>
  </si>
  <si>
    <t>UCITS management fees_1</t>
  </si>
  <si>
    <t>UCITS management fees_2</t>
  </si>
  <si>
    <t>UCITS management fees_3</t>
  </si>
  <si>
    <t>UCITS management fees_4</t>
  </si>
  <si>
    <t>UCITS management fees_5</t>
  </si>
  <si>
    <t>UCITS management fees_6</t>
  </si>
  <si>
    <t>Interest and dividends receivable_1</t>
  </si>
  <si>
    <t>Interest and dividends receivable_2</t>
  </si>
  <si>
    <t>Interest and dividends receivable_3</t>
  </si>
  <si>
    <t>Interest and dividends receivable_4</t>
  </si>
  <si>
    <t>Interest and dividends receivable_5</t>
  </si>
  <si>
    <t>Interest and dividends receivable_6</t>
  </si>
  <si>
    <t>Other revenue_14C_1</t>
  </si>
  <si>
    <t>Other revenue_14C_2</t>
  </si>
  <si>
    <t>Other revenue_14C_3</t>
  </si>
  <si>
    <t>Other revenue_14C_4</t>
  </si>
  <si>
    <t>Other revenue_14C_5</t>
  </si>
  <si>
    <t>Other revenue_14C_6</t>
  </si>
  <si>
    <t>Foreign exchange gains_1</t>
  </si>
  <si>
    <t>Foreign exchange gains_2</t>
  </si>
  <si>
    <t>Foreign exchange gains_3</t>
  </si>
  <si>
    <t>Foreign exchange gains_4</t>
  </si>
  <si>
    <t>Foreign exchange gains_5</t>
  </si>
  <si>
    <t>Foreign exchange gains_6</t>
  </si>
  <si>
    <t>Total revenue_1</t>
  </si>
  <si>
    <t>Total revenue_2</t>
  </si>
  <si>
    <t>Total revenue_3</t>
  </si>
  <si>
    <t>Total revenue_4</t>
  </si>
  <si>
    <t>Total revenue_5</t>
  </si>
  <si>
    <t>Total revenue_6</t>
  </si>
  <si>
    <t>Revenue generated from regulated financial services_1</t>
  </si>
  <si>
    <t>Revenue generated from regulated financial services_2</t>
  </si>
  <si>
    <t>Revenue generated from regulated financial services_3</t>
  </si>
  <si>
    <t>Revenue generated from regulated financial services_4</t>
  </si>
  <si>
    <t>Revenue generated from regulated financial services_5</t>
  </si>
  <si>
    <t>Revenue generated from regulated financial services_6</t>
  </si>
  <si>
    <t>Revenue generated from unregulated financial services_1</t>
  </si>
  <si>
    <t>Revenue generated from unregulated financial services_2</t>
  </si>
  <si>
    <t>Revenue generated from unregulated financial services_3</t>
  </si>
  <si>
    <t>Revenue generated from unregulated financial services_4</t>
  </si>
  <si>
    <t>Revenue generated from unregulated financial services_5</t>
  </si>
  <si>
    <t>Revenue generated from unregulated financial services_6</t>
  </si>
  <si>
    <t>Other revenue_14C_12</t>
  </si>
  <si>
    <t>Other revenue_14C_22</t>
  </si>
  <si>
    <t>Other revenue_14C_32</t>
  </si>
  <si>
    <t>Other revenue_14C_42</t>
  </si>
  <si>
    <t>Other revenue_14C_52</t>
  </si>
  <si>
    <t>Other revenue_14C_62</t>
  </si>
  <si>
    <t>Revenue plus dealing profit or loss_1</t>
  </si>
  <si>
    <t>Revenue plus dealing profit or loss_2</t>
  </si>
  <si>
    <t>Revenue plus dealing profit or loss_3</t>
  </si>
  <si>
    <t>Revenue plus dealing profit or loss_4</t>
  </si>
  <si>
    <t>Revenue plus dealing profit or loss_5</t>
  </si>
  <si>
    <t>Revenue plus dealing profit or loss_6</t>
  </si>
  <si>
    <t>Commmissions and fees_1</t>
  </si>
  <si>
    <t>Commmissions and fees_2</t>
  </si>
  <si>
    <t>Commmissions and fees_3</t>
  </si>
  <si>
    <t>Commmissions and fees_4</t>
  </si>
  <si>
    <t>Commmissions and fees_5</t>
  </si>
  <si>
    <t>Commmissions and fees_6</t>
  </si>
  <si>
    <t>Staff costs - salary_1</t>
  </si>
  <si>
    <t>Staff costs - salary_2</t>
  </si>
  <si>
    <t>Staff costs - salary_3</t>
  </si>
  <si>
    <t>Staff costs - salary_4</t>
  </si>
  <si>
    <t>Staff costs - salary_5</t>
  </si>
  <si>
    <t>Staff costs - salary_6</t>
  </si>
  <si>
    <t>Staff costs - bonus_1</t>
  </si>
  <si>
    <t>Staff costs - bonus_2</t>
  </si>
  <si>
    <t>Staff costs - bonus_3</t>
  </si>
  <si>
    <t>Staff costs - bonus_4</t>
  </si>
  <si>
    <t>Staff costs - bonus_5</t>
  </si>
  <si>
    <t>Staff costs - bonus_6</t>
  </si>
  <si>
    <t>Foreign exchange losses_1</t>
  </si>
  <si>
    <t>Foreign exchange losses_2</t>
  </si>
  <si>
    <t>Foreign exchange losses_3</t>
  </si>
  <si>
    <t>Foreign exchange losses_4</t>
  </si>
  <si>
    <t>Foreign exchange losses_5</t>
  </si>
  <si>
    <t>Foreign exchange losses_6</t>
  </si>
  <si>
    <t>Other operating expense_1</t>
  </si>
  <si>
    <t>Other operating expense_2</t>
  </si>
  <si>
    <t>Other operating expense_3</t>
  </si>
  <si>
    <t>Other operating expense_4</t>
  </si>
  <si>
    <t>Other operating expense_5</t>
  </si>
  <si>
    <t>Other operating expense_6</t>
  </si>
  <si>
    <t>Total operating expense_1</t>
  </si>
  <si>
    <t>Total operating expense_2</t>
  </si>
  <si>
    <t>Total operating expense_3</t>
  </si>
  <si>
    <t>Total operating expense_4</t>
  </si>
  <si>
    <t>Total operating expense_5</t>
  </si>
  <si>
    <t>Total operating expense_6</t>
  </si>
  <si>
    <t>Operating profit_1</t>
  </si>
  <si>
    <t>Operating profit_2</t>
  </si>
  <si>
    <t>Operating profit_3</t>
  </si>
  <si>
    <t>Operating profit_4</t>
  </si>
  <si>
    <t>Operating profit_5</t>
  </si>
  <si>
    <t>Operating profit_6</t>
  </si>
  <si>
    <t>Interest expense_1</t>
  </si>
  <si>
    <t>Interest expense_2</t>
  </si>
  <si>
    <t>Interest expense_3</t>
  </si>
  <si>
    <t>Interest expense_4</t>
  </si>
  <si>
    <t>Interest expense_5</t>
  </si>
  <si>
    <t>Interest expense_6</t>
  </si>
  <si>
    <t>Other non-operating expense_1</t>
  </si>
  <si>
    <t>Other non-operating expense_2</t>
  </si>
  <si>
    <t>Other non-operating expense_3</t>
  </si>
  <si>
    <t>Other non-operating expense_4</t>
  </si>
  <si>
    <t>Other non-operating expense_5</t>
  </si>
  <si>
    <t>Other non-operating expense_6</t>
  </si>
  <si>
    <t>Profit or (loss) on ordinary activities before taxation_1</t>
  </si>
  <si>
    <t>Profit or (loss) on ordinary activities before taxation_2</t>
  </si>
  <si>
    <t>Profit or (loss) on ordinary activities before taxation_3</t>
  </si>
  <si>
    <t>Profit or (loss) on ordinary activities before taxation_4</t>
  </si>
  <si>
    <t>Profit or (loss) on ordinary activities before taxation_5</t>
  </si>
  <si>
    <t>Profit or (loss) on ordinary activities before taxation_6</t>
  </si>
  <si>
    <t>Taxation_1</t>
  </si>
  <si>
    <t>Taxation_2</t>
  </si>
  <si>
    <t>Taxation_3</t>
  </si>
  <si>
    <t>Taxation_4</t>
  </si>
  <si>
    <t>Taxation_5</t>
  </si>
  <si>
    <t>Taxation_6</t>
  </si>
  <si>
    <t>Profit or (loss) after taxation_1</t>
  </si>
  <si>
    <t>Profit or (loss) after taxation_2</t>
  </si>
  <si>
    <t>Profit or (loss) after taxation_3</t>
  </si>
  <si>
    <t>Profit or (loss) after taxation_4</t>
  </si>
  <si>
    <t>Profit or (loss) after taxation_5</t>
  </si>
  <si>
    <t>Profit or (loss) after taxation_6</t>
  </si>
  <si>
    <t>Appropriations_1</t>
  </si>
  <si>
    <t>Appropriations_2</t>
  </si>
  <si>
    <t>Appropriations_3</t>
  </si>
  <si>
    <t>Appropriations_4</t>
  </si>
  <si>
    <t>Appropriations_5</t>
  </si>
  <si>
    <t>Appropriations_6</t>
  </si>
  <si>
    <t>Retained profit or (loss) for the period_1</t>
  </si>
  <si>
    <t>Retained profit or (loss) for the period_2</t>
  </si>
  <si>
    <t>Retained profit or (loss) for the period_3</t>
  </si>
  <si>
    <t>Retained profit or (loss) for the period_4</t>
  </si>
  <si>
    <t>Retained profit or (loss) for the period_5</t>
  </si>
  <si>
    <t>Retained profit or (loss) for the period_6</t>
  </si>
  <si>
    <t>Operating Profit or (loss)_1</t>
  </si>
  <si>
    <t>Operating Profit or (loss)_2</t>
  </si>
  <si>
    <t>Operating Profit or (loss)_3</t>
  </si>
  <si>
    <t>Operating Profit or (loss)_4</t>
  </si>
  <si>
    <t>Operating Profit or (loss)_5</t>
  </si>
  <si>
    <t>Operating Profit or (loss)_6</t>
  </si>
  <si>
    <t>Investment Income_1</t>
  </si>
  <si>
    <t>Investment Income_2</t>
  </si>
  <si>
    <t>Investment Income_3</t>
  </si>
  <si>
    <t>Investment Income_4</t>
  </si>
  <si>
    <t>Investment Income_5</t>
  </si>
  <si>
    <t>Investment Income_6</t>
  </si>
  <si>
    <t>Interest receivable_1</t>
  </si>
  <si>
    <t>Interest receivable_2</t>
  </si>
  <si>
    <t>Interest receivable_3</t>
  </si>
  <si>
    <t>Interest receivable_4</t>
  </si>
  <si>
    <t>Interest receivable_5</t>
  </si>
  <si>
    <t>Interest receivable_6</t>
  </si>
  <si>
    <t>Profit or (loss) attributable to partners._1</t>
  </si>
  <si>
    <t>Profit or (loss) attributable to partners._2</t>
  </si>
  <si>
    <t>Profit or (loss) attributable to partners._3</t>
  </si>
  <si>
    <t>Profit or (loss) attributable to partners._4</t>
  </si>
  <si>
    <t>Profit or (loss) attributable to partners._5</t>
  </si>
  <si>
    <t>Profit or (loss) attributable to partners._6</t>
  </si>
  <si>
    <t>Please select currency in Income Statement if applicable</t>
  </si>
  <si>
    <t>Fixed Assets</t>
  </si>
  <si>
    <t xml:space="preserve">Total fixed assets </t>
  </si>
  <si>
    <t>Current Assets</t>
  </si>
  <si>
    <t xml:space="preserve">Trade debtors </t>
  </si>
  <si>
    <t xml:space="preserve">Due within 90 days </t>
  </si>
  <si>
    <t xml:space="preserve">Due after 90 days </t>
  </si>
  <si>
    <t>Sundry  debtors</t>
  </si>
  <si>
    <t xml:space="preserve">Cash at bank and in hand </t>
  </si>
  <si>
    <t xml:space="preserve">Segregated </t>
  </si>
  <si>
    <t>Non segregated</t>
  </si>
  <si>
    <r>
      <t>Total current assets</t>
    </r>
    <r>
      <rPr>
        <sz val="11"/>
        <rFont val="Times New Roman"/>
        <family val="1"/>
      </rPr>
      <t/>
    </r>
  </si>
  <si>
    <t>Current Liabilities</t>
  </si>
  <si>
    <t>Total current liabilities</t>
  </si>
  <si>
    <t xml:space="preserve">Net current assets (liabilities) </t>
  </si>
  <si>
    <t>Long Term Liabilities</t>
  </si>
  <si>
    <t>Total long term liabilities</t>
  </si>
  <si>
    <t>Total assets less total liabilities</t>
  </si>
  <si>
    <t xml:space="preserve">Capital </t>
  </si>
  <si>
    <t>For Incorporated Entities Only</t>
  </si>
  <si>
    <t xml:space="preserve">Non cumulative preference shares </t>
  </si>
  <si>
    <t xml:space="preserve">Fixed term </t>
  </si>
  <si>
    <t>Non fixed term</t>
  </si>
  <si>
    <t xml:space="preserve">Cumulative preference shares </t>
  </si>
  <si>
    <t>Total cumulative preference shares</t>
  </si>
  <si>
    <t xml:space="preserve">Profit / (loss) current year </t>
  </si>
  <si>
    <t>Externally verified</t>
  </si>
  <si>
    <t>Unverified trading book</t>
  </si>
  <si>
    <t xml:space="preserve">Unverified non trading book </t>
  </si>
  <si>
    <t xml:space="preserve">Total capital </t>
  </si>
  <si>
    <t>Balance Sheet Data Validation</t>
  </si>
  <si>
    <t>For Partnerships or Sole Traders Only</t>
  </si>
  <si>
    <t>Current account current year</t>
  </si>
  <si>
    <t>For LLPs Only</t>
  </si>
  <si>
    <t>Partners Cash Capital Accounts</t>
  </si>
  <si>
    <t>Total Partners Capital</t>
  </si>
  <si>
    <t>BS_Currency</t>
  </si>
  <si>
    <t>BS_FinYear-2</t>
  </si>
  <si>
    <t>BS_FinYear-1</t>
  </si>
  <si>
    <t>BS_FinYear</t>
  </si>
  <si>
    <t>BS_FinYear+1</t>
  </si>
  <si>
    <t>BS_FinYear+2</t>
  </si>
  <si>
    <t>BS_FinYear+3</t>
  </si>
  <si>
    <t>Intangible assets_1</t>
  </si>
  <si>
    <t>Intangible assets_2</t>
  </si>
  <si>
    <t>Intangible assets_3</t>
  </si>
  <si>
    <t>Intangible assets_4</t>
  </si>
  <si>
    <t>Intangible assets_5</t>
  </si>
  <si>
    <t>Intangible assets_6</t>
  </si>
  <si>
    <t>Tangible assets_1</t>
  </si>
  <si>
    <t>Tangible assets_2</t>
  </si>
  <si>
    <t>Tangible assets_3</t>
  </si>
  <si>
    <t>Tangible assets_4</t>
  </si>
  <si>
    <t>Tangible assets_5</t>
  </si>
  <si>
    <t>Tangible assets_6</t>
  </si>
  <si>
    <t>Investments_1</t>
  </si>
  <si>
    <t>Investments_2</t>
  </si>
  <si>
    <t>Investments_3</t>
  </si>
  <si>
    <t>Investments_4</t>
  </si>
  <si>
    <t>Investments_5</t>
  </si>
  <si>
    <t>Investments_6</t>
  </si>
  <si>
    <t>Total fixed assets_1</t>
  </si>
  <si>
    <t>Total fixed assets_2</t>
  </si>
  <si>
    <t>Total fixed assets_3</t>
  </si>
  <si>
    <t>Total fixed assets_4</t>
  </si>
  <si>
    <t>Total fixed assets_5</t>
  </si>
  <si>
    <t>Total fixed assets_6</t>
  </si>
  <si>
    <t>Stocks and Investments_1</t>
  </si>
  <si>
    <t>Stocks and Investments_2</t>
  </si>
  <si>
    <t>Stocks and Investments_3</t>
  </si>
  <si>
    <t>Stocks and Investments_4</t>
  </si>
  <si>
    <t>Stocks and Investments_5</t>
  </si>
  <si>
    <t>Stocks and Investments_6</t>
  </si>
  <si>
    <t>Trade debtors - Due within 90 days_1</t>
  </si>
  <si>
    <t>Trade debtors - Due within 90 days_2</t>
  </si>
  <si>
    <t>Trade debtors - Due within 90 days_3</t>
  </si>
  <si>
    <t>Trade debtors - Due within 90 days_4</t>
  </si>
  <si>
    <t>Trade debtors - Due within 90 days_5</t>
  </si>
  <si>
    <t>Trade debtors - Due within 90 days_6</t>
  </si>
  <si>
    <t>Trade debtors - Due after 90 days_1</t>
  </si>
  <si>
    <t>Trade debtors - Due after 90 days_2</t>
  </si>
  <si>
    <t>Trade debtors - Due after 90 days_3</t>
  </si>
  <si>
    <t>Trade debtors - Due after 90 days_4</t>
  </si>
  <si>
    <t>Trade debtors - Due after 90 days_5</t>
  </si>
  <si>
    <t>Trade debtors - Due after 90 days_6</t>
  </si>
  <si>
    <t>Non-trade debtors_1</t>
  </si>
  <si>
    <t>Non-trade debtors_2</t>
  </si>
  <si>
    <t>Non-trade debtors_3</t>
  </si>
  <si>
    <t>Non-trade debtors_4</t>
  </si>
  <si>
    <t>Non-trade debtors_5</t>
  </si>
  <si>
    <t>Non-trade debtors_6</t>
  </si>
  <si>
    <t>Sundry debtors_1</t>
  </si>
  <si>
    <t>Sundry debtors_2</t>
  </si>
  <si>
    <t>Sundry debtors_3</t>
  </si>
  <si>
    <t>Sundry debtors_4</t>
  </si>
  <si>
    <t>Sundry debtors_5</t>
  </si>
  <si>
    <t>Sundry debtors_6</t>
  </si>
  <si>
    <t>Loans &amp; other assets_1</t>
  </si>
  <si>
    <t>Loans &amp; other assets_2</t>
  </si>
  <si>
    <t>Loans &amp; other assets_3</t>
  </si>
  <si>
    <t>Loans &amp; other assets_4</t>
  </si>
  <si>
    <t>Loans &amp; other assets_5</t>
  </si>
  <si>
    <t>Loans &amp; other assets_6</t>
  </si>
  <si>
    <t>Cash at bank and in hand - Segregated_1</t>
  </si>
  <si>
    <t>Cash at bank and in hand - Segregated_2</t>
  </si>
  <si>
    <t>Cash at bank and in hand - Segregated_3</t>
  </si>
  <si>
    <t>Cash at bank and in hand - Segregated_4</t>
  </si>
  <si>
    <t>Cash at bank and in hand - Segregated_5</t>
  </si>
  <si>
    <t>Cash at bank and in hand - Segregated_6</t>
  </si>
  <si>
    <t>Cash at bank and in hand - Non Segregated_1</t>
  </si>
  <si>
    <t>Cash at bank and in hand - Non Segregated_2</t>
  </si>
  <si>
    <t>Cash at bank and in hand - Non Segregated_3</t>
  </si>
  <si>
    <t>Cash at bank and in hand - Non Segregated_4</t>
  </si>
  <si>
    <t>Cash at bank and in hand - Non Segregated_5</t>
  </si>
  <si>
    <t>Cash at bank and in hand - Non Segregated_6</t>
  </si>
  <si>
    <t>Total current assets_1</t>
  </si>
  <si>
    <t>Total current assets_2</t>
  </si>
  <si>
    <t>Total current assets_3</t>
  </si>
  <si>
    <t>Total current assets_4</t>
  </si>
  <si>
    <t>Total current assets_5</t>
  </si>
  <si>
    <t>Total current assets_6</t>
  </si>
  <si>
    <t>Creditors_1</t>
  </si>
  <si>
    <t>Creditors_2</t>
  </si>
  <si>
    <t>Creditors_3</t>
  </si>
  <si>
    <t>Creditors_4</t>
  </si>
  <si>
    <t>Creditors_5</t>
  </si>
  <si>
    <t>Creditors_6</t>
  </si>
  <si>
    <t>Sundry creditors_1</t>
  </si>
  <si>
    <t>Sundry creditors_2</t>
  </si>
  <si>
    <t>Sundry creditors_3</t>
  </si>
  <si>
    <t>Sundry creditors_4</t>
  </si>
  <si>
    <t>Sundry creditors_5</t>
  </si>
  <si>
    <t>Sundry creditors_6</t>
  </si>
  <si>
    <t>Accruals_1</t>
  </si>
  <si>
    <t>Accruals_2</t>
  </si>
  <si>
    <t>Accruals_3</t>
  </si>
  <si>
    <t>Accruals_4</t>
  </si>
  <si>
    <t>Accruals_5</t>
  </si>
  <si>
    <t>Accruals_6</t>
  </si>
  <si>
    <t>Bank loans and overdrafts segregated due within 1 year_1</t>
  </si>
  <si>
    <t>Bank loans and overdrafts segregated due within 1 year_2</t>
  </si>
  <si>
    <t>Bank loans and overdrafts segregated due within 1 year_3</t>
  </si>
  <si>
    <t>Bank loans and overdrafts segregated due within 1 year_4</t>
  </si>
  <si>
    <t>Bank loans and overdrafts segregated due within 1 year_5</t>
  </si>
  <si>
    <t>Bank loans and overdrafts segregated due within 1 year_6</t>
  </si>
  <si>
    <t>Bank loans and overdrafts non segregated due within 1 year_1</t>
  </si>
  <si>
    <t>Bank loans and overdrafts non segregated due within 1 year_2</t>
  </si>
  <si>
    <t>Bank loans and overdrafts non segregated due within 1 year_3</t>
  </si>
  <si>
    <t>Bank loans and overdrafts non segregated due within 1 year_4</t>
  </si>
  <si>
    <t>Bank loans and overdrafts non segregated due within 1 year_5</t>
  </si>
  <si>
    <t>Bank loans and overdrafts non segregated due within 1 year_6</t>
  </si>
  <si>
    <t>Short term subordinated loan due within 1 year_1</t>
  </si>
  <si>
    <t>Short term subordinated loan due within 1 year_2</t>
  </si>
  <si>
    <t>Short term subordinated loan due within 1 year_3</t>
  </si>
  <si>
    <t>Short term subordinated loan due within 1 year_4</t>
  </si>
  <si>
    <t>Short term subordinated loan due within 1 year_5</t>
  </si>
  <si>
    <t>Short term subordinated loan due within 1 year_6</t>
  </si>
  <si>
    <t>Long term subordinated loan due within 1 year_1</t>
  </si>
  <si>
    <t>Long term subordinated loan due within 1 year_2</t>
  </si>
  <si>
    <t>Long term subordinated loan due within 1 year_3</t>
  </si>
  <si>
    <t>Long term subordinated loan due within 1 year_4</t>
  </si>
  <si>
    <t>Long term subordinated loan due within 1 year_5</t>
  </si>
  <si>
    <t>Long term subordinated loan due within 1 year_6</t>
  </si>
  <si>
    <t>Total current liabilities_1</t>
  </si>
  <si>
    <t>Total current liabilities_2</t>
  </si>
  <si>
    <t>Total current liabilities_3</t>
  </si>
  <si>
    <t>Total current liabilities_4</t>
  </si>
  <si>
    <t>Total current liabilities_5</t>
  </si>
  <si>
    <t>Total current liabilities_6</t>
  </si>
  <si>
    <t>Net current assets (liabilities)_1</t>
  </si>
  <si>
    <t>Net current assets (liabilities)_2</t>
  </si>
  <si>
    <t>Net current assets (liabilities)_3</t>
  </si>
  <si>
    <t>Net current assets (liabilities)_4</t>
  </si>
  <si>
    <t>Net current assets (liabilities)_5</t>
  </si>
  <si>
    <t>Net current assets (liabilities)_6</t>
  </si>
  <si>
    <t>Creditors_12</t>
  </si>
  <si>
    <t>Creditors_22</t>
  </si>
  <si>
    <t>Creditors_32</t>
  </si>
  <si>
    <t>Creditors_42</t>
  </si>
  <si>
    <t>Creditors_52</t>
  </si>
  <si>
    <t>Creditors_62</t>
  </si>
  <si>
    <t>Bank loans and overdrafts segregated due after 1 year_1</t>
  </si>
  <si>
    <t>Bank loans and overdrafts segregated due after 1 year_2</t>
  </si>
  <si>
    <t>Bank loans and overdrafts segregated due after 1 year_3</t>
  </si>
  <si>
    <t>Bank loans and overdrafts segregated due after 1 year_4</t>
  </si>
  <si>
    <t>Bank loans and overdrafts segregated due after 1 year_5</t>
  </si>
  <si>
    <t>Bank loans and overdrafts segregated due after 1 year_6</t>
  </si>
  <si>
    <t>Bank loans and overdrafts non segregated due after 1 year_1</t>
  </si>
  <si>
    <t>Bank loans and overdrafts non segregated due after 1 year_2</t>
  </si>
  <si>
    <t>Bank loans and overdrafts non segregated due after 1 year_3</t>
  </si>
  <si>
    <t>Bank loans and overdrafts non segregated due after 1 year_4</t>
  </si>
  <si>
    <t>Bank loans and overdrafts non segregated due after 1 year_5</t>
  </si>
  <si>
    <t>Bank loans and overdrafts non segregated due after 1 year_6</t>
  </si>
  <si>
    <t>Short term subordinated loan due after 1 year_1</t>
  </si>
  <si>
    <t>Short term subordinated loan due after 1 year_2</t>
  </si>
  <si>
    <t>Short term subordinated loan due after 1 year_3</t>
  </si>
  <si>
    <t>Short term subordinated loan due after 1 year_4</t>
  </si>
  <si>
    <t>Short term subordinated loan due after 1 year_5</t>
  </si>
  <si>
    <t>Short term subordinated loan due after 1 year_6</t>
  </si>
  <si>
    <t>Long term subordinated loan due after 1 year_1</t>
  </si>
  <si>
    <t>Long term subordinated loan due after 1 year_2</t>
  </si>
  <si>
    <t>Long term subordinated loan due after 1 year_3</t>
  </si>
  <si>
    <t>Long term subordinated loan due after 1 year_4</t>
  </si>
  <si>
    <t>Long term subordinated loan due after 1 year_5</t>
  </si>
  <si>
    <t>Long term subordinated loan due after 1 year_6</t>
  </si>
  <si>
    <t>Total long term liabilities_1</t>
  </si>
  <si>
    <t>Total long term liabilities_2</t>
  </si>
  <si>
    <t>Total long term liabilities_3</t>
  </si>
  <si>
    <t>Total long term liabilities_4</t>
  </si>
  <si>
    <t>Total long term liabilities_5</t>
  </si>
  <si>
    <t>Total long term liabilities_6</t>
  </si>
  <si>
    <t>Total assets less total liabilities_1</t>
  </si>
  <si>
    <t>Total assets less total liabilities_2</t>
  </si>
  <si>
    <t>Total assets less total liabilities_3</t>
  </si>
  <si>
    <t>Total assets less total liabilities_4</t>
  </si>
  <si>
    <t>Total assets less total liabilities_5</t>
  </si>
  <si>
    <t>Total assets less total liabilities_6</t>
  </si>
  <si>
    <t>Ordinary shares_1</t>
  </si>
  <si>
    <t>Ordinary shares_2</t>
  </si>
  <si>
    <t>Ordinary shares_3</t>
  </si>
  <si>
    <t>Ordinary shares_4</t>
  </si>
  <si>
    <t>Ordinary shares_5</t>
  </si>
  <si>
    <t>Ordinary shares_6</t>
  </si>
  <si>
    <t>Non cumulative preference shares - Fixed term_1</t>
  </si>
  <si>
    <t>Non cumulative preference shares - Fixed term_2</t>
  </si>
  <si>
    <t>Non cumulative preference shares - Fixed term_3</t>
  </si>
  <si>
    <t>Non cumulative preference shares - Fixed term_4</t>
  </si>
  <si>
    <t>Non cumulative preference shares - Fixed term_5</t>
  </si>
  <si>
    <t>Non cumulative preference shares - Fixed term_6</t>
  </si>
  <si>
    <t>Non cumulative preference shares - Non fixed term_1</t>
  </si>
  <si>
    <t>Non cumulative preference shares - Non fixed term_2</t>
  </si>
  <si>
    <t>Non cumulative preference shares - Non fixed term_3</t>
  </si>
  <si>
    <t>Non cumulative preference shares - Non fixed term_4</t>
  </si>
  <si>
    <t>Non cumulative preference shares - Non fixed term_5</t>
  </si>
  <si>
    <t>Non cumulative preference shares - Non fixed term_6</t>
  </si>
  <si>
    <t>Cumulative preference shares - Fixed term_1</t>
  </si>
  <si>
    <t>Cumulative preference shares - Fixed term_2</t>
  </si>
  <si>
    <t>Cumulative preference shares - Fixed term_3</t>
  </si>
  <si>
    <t>Cumulative preference shares - Fixed term_4</t>
  </si>
  <si>
    <t>Cumulative preference shares - Fixed term_5</t>
  </si>
  <si>
    <t>Cumulative preference shares - Fixed term_6</t>
  </si>
  <si>
    <t>Cumulative preference shares - Non fixed term_1</t>
  </si>
  <si>
    <t>Cumulative preference shares - Non fixed term_2</t>
  </si>
  <si>
    <t>Cumulative preference shares - Non fixed term_3</t>
  </si>
  <si>
    <t>Cumulative preference shares - Non fixed term_4</t>
  </si>
  <si>
    <t>Cumulative preference shares - Non fixed term_5</t>
  </si>
  <si>
    <t>Cumulative preference shares - Non fixed term_6</t>
  </si>
  <si>
    <t>Total cumulative preference shares_1</t>
  </si>
  <si>
    <t>Total cumulative preference shares_2</t>
  </si>
  <si>
    <t>Total cumulative preference shares_3</t>
  </si>
  <si>
    <t>Total cumulative preference shares_4</t>
  </si>
  <si>
    <t>Total cumulative preference shares_5</t>
  </si>
  <si>
    <t>Total cumulative preference shares_6</t>
  </si>
  <si>
    <t>Share premium account_1</t>
  </si>
  <si>
    <t>Share premium account_2</t>
  </si>
  <si>
    <t>Share premium account_3</t>
  </si>
  <si>
    <t>Share premium account_4</t>
  </si>
  <si>
    <t>Share premium account_5</t>
  </si>
  <si>
    <t>Share premium account_6</t>
  </si>
  <si>
    <t>Other reserves_1</t>
  </si>
  <si>
    <t>Other reserves_2</t>
  </si>
  <si>
    <t>Other reserves_3</t>
  </si>
  <si>
    <t>Other reserves_4</t>
  </si>
  <si>
    <t>Other reserves_5</t>
  </si>
  <si>
    <t>Other reserves_6</t>
  </si>
  <si>
    <t>Revaluation reserve_1</t>
  </si>
  <si>
    <t>Revaluation reserve_2</t>
  </si>
  <si>
    <t>Revaluation reserve_3</t>
  </si>
  <si>
    <t>Revaluation reserve_4</t>
  </si>
  <si>
    <t>Revaluation reserve_5</t>
  </si>
  <si>
    <t>Revaluation reserve_6</t>
  </si>
  <si>
    <t>Retained earnings_1</t>
  </si>
  <si>
    <t>Retained earnings_2</t>
  </si>
  <si>
    <t>Retained earnings_3</t>
  </si>
  <si>
    <t>Retained earnings_4</t>
  </si>
  <si>
    <t>Retained earnings_5</t>
  </si>
  <si>
    <t>Retained earnings_6</t>
  </si>
  <si>
    <t>Profit / (loss) current year - Externally verified_1</t>
  </si>
  <si>
    <t>Profit / (loss) current year - Externally verified_2</t>
  </si>
  <si>
    <t>Profit / (loss) current year - Externally verified_3</t>
  </si>
  <si>
    <t>Profit / (loss) current year - Externally verified_4</t>
  </si>
  <si>
    <t>Profit / (loss) current year - Externally verified_5</t>
  </si>
  <si>
    <t>Profit / (loss) current year - Externally verified_6</t>
  </si>
  <si>
    <t>Profit / (loss) current year - Unverified trading book_1</t>
  </si>
  <si>
    <t>Profit / (loss) current year - Unverified trading book_2</t>
  </si>
  <si>
    <t>Profit / (loss) current year - Unverified trading book_3</t>
  </si>
  <si>
    <t>Profit / (loss) current year - Unverified trading book_4</t>
  </si>
  <si>
    <t>Profit / (loss) current year - Unverified trading book_5</t>
  </si>
  <si>
    <t>Profit / (loss) current year - Unverified trading book_6</t>
  </si>
  <si>
    <t>Profit / (loss) current year - Unverified non trading book_1</t>
  </si>
  <si>
    <t>Profit / (loss) current year - Unverified non trading book_2</t>
  </si>
  <si>
    <t>Profit / (loss) current year - Unverified non trading book_3</t>
  </si>
  <si>
    <t>Profit / (loss) current year - Unverified non trading book_4</t>
  </si>
  <si>
    <t>Profit / (loss) current year - Unverified non trading book_5</t>
  </si>
  <si>
    <t>Profit / (loss) current year - Unverified non trading book_6</t>
  </si>
  <si>
    <t>Total capital_1</t>
  </si>
  <si>
    <t>Total capital_2</t>
  </si>
  <si>
    <t>Total capital_3</t>
  </si>
  <si>
    <t>Total capital_4</t>
  </si>
  <si>
    <t>Total capital_5</t>
  </si>
  <si>
    <t>Total capital_6</t>
  </si>
  <si>
    <t>IE_Validation_1</t>
  </si>
  <si>
    <t>IE_Validation_2</t>
  </si>
  <si>
    <t>IE_Validation_3</t>
  </si>
  <si>
    <t>IE_Validation_4</t>
  </si>
  <si>
    <t>IE_Validation_5</t>
  </si>
  <si>
    <t>IE_Validation_6</t>
  </si>
  <si>
    <t>Capital account_1</t>
  </si>
  <si>
    <t>Capital account_2</t>
  </si>
  <si>
    <t>Capital account_3</t>
  </si>
  <si>
    <t>Capital account_4</t>
  </si>
  <si>
    <t>Capital account_5</t>
  </si>
  <si>
    <t>Capital account_6</t>
  </si>
  <si>
    <t>Retained earnings_12</t>
  </si>
  <si>
    <t>Retained earnings_22</t>
  </si>
  <si>
    <t>Retained earnings_32</t>
  </si>
  <si>
    <t>Retained earnings_42</t>
  </si>
  <si>
    <t>Retained earnings_52</t>
  </si>
  <si>
    <t>Retained earnings_62</t>
  </si>
  <si>
    <t>Current account current year - Externally verified_1</t>
  </si>
  <si>
    <t>Current account current year - Externally verified_2</t>
  </si>
  <si>
    <t>Current account current year - Externally verified_3</t>
  </si>
  <si>
    <t>Current account current year - Externally verified_4</t>
  </si>
  <si>
    <t>Current account current year - Externally verified_5</t>
  </si>
  <si>
    <t>Current account current year - Externally verified_6</t>
  </si>
  <si>
    <t>Current account current year - Unverified trading book_1</t>
  </si>
  <si>
    <t>Current account current year - Unverified trading book_2</t>
  </si>
  <si>
    <t>Current account current year - Unverified trading book_3</t>
  </si>
  <si>
    <t>Current account current year - Unverified trading book_4</t>
  </si>
  <si>
    <t>Current account current year - Unverified trading book_5</t>
  </si>
  <si>
    <t>Current account current year - Unverified trading book_6</t>
  </si>
  <si>
    <t>Current account current year - Unverified non trading book_1</t>
  </si>
  <si>
    <t>Current account current year - Unverified non trading book_2</t>
  </si>
  <si>
    <t>Current account current year - Unverified non trading book_3</t>
  </si>
  <si>
    <t>Current account current year - Unverified non trading book_4</t>
  </si>
  <si>
    <t>Current account current year - Unverified non trading book_5</t>
  </si>
  <si>
    <t>Current account current year - Unverified non trading book_6</t>
  </si>
  <si>
    <t>Total capital_12</t>
  </si>
  <si>
    <t>Total capital_22</t>
  </si>
  <si>
    <t>Total capital_32</t>
  </si>
  <si>
    <t>Total capital_42</t>
  </si>
  <si>
    <t>Total capital_52</t>
  </si>
  <si>
    <t>Total capital_62</t>
  </si>
  <si>
    <t>PartnerSoleTrader_Validation_1</t>
  </si>
  <si>
    <t>PartnerSoleTrader_Validation_2</t>
  </si>
  <si>
    <t>PartnerSoleTrader_Validation_3</t>
  </si>
  <si>
    <t>PartnerSoleTrader_Validation_4</t>
  </si>
  <si>
    <t>PartnerSoleTrader_Validation_5</t>
  </si>
  <si>
    <t>PartnerSoleTrader_Validation_6</t>
  </si>
  <si>
    <t>Partners Cash Capital Accounts_1</t>
  </si>
  <si>
    <t>Partners Cash Capital Accounts_2</t>
  </si>
  <si>
    <t>Partners Cash Capital Accounts_3</t>
  </si>
  <si>
    <t>Partners Cash Capital Accounts_4</t>
  </si>
  <si>
    <t>Partners Cash Capital Accounts_5</t>
  </si>
  <si>
    <t>Partners Cash Capital Accounts_6</t>
  </si>
  <si>
    <t>Partners current accounts_1</t>
  </si>
  <si>
    <t>Partners current accounts_2</t>
  </si>
  <si>
    <t>Partners current accounts_3</t>
  </si>
  <si>
    <t>Partners current accounts_4</t>
  </si>
  <si>
    <t>Partners current accounts_5</t>
  </si>
  <si>
    <t>Partners current accounts_6</t>
  </si>
  <si>
    <t>Total Partners Capital_1</t>
  </si>
  <si>
    <t>Total Partners Capital_2</t>
  </si>
  <si>
    <t>Total Partners Capital_3</t>
  </si>
  <si>
    <t>Total Partners Capital_4</t>
  </si>
  <si>
    <t>Total Partners Capital_5</t>
  </si>
  <si>
    <t>Total Partners Capital_6</t>
  </si>
  <si>
    <t>LLP_Validation_1</t>
  </si>
  <si>
    <t>LLP_Validation_2</t>
  </si>
  <si>
    <t>LLP_Validation_3</t>
  </si>
  <si>
    <t>LLP_Validation_4</t>
  </si>
  <si>
    <t>LLP_Validation_5</t>
  </si>
  <si>
    <t>LLP_Validation_6</t>
  </si>
  <si>
    <t>Please select the currency units (single or thousands):</t>
  </si>
  <si>
    <t>Thousands</t>
  </si>
  <si>
    <t>Is your firm subject to a prudential regime?</t>
  </si>
  <si>
    <t>Yes/No</t>
  </si>
  <si>
    <t>1a</t>
  </si>
  <si>
    <t>If you answered "Yes" in question 1, please specify the prudential regime, your capital requirements and capital resources</t>
  </si>
  <si>
    <t>Prudential regime (please select from list):</t>
  </si>
  <si>
    <t>Please Select</t>
  </si>
  <si>
    <t>If you selected "Other", please provide details below:</t>
  </si>
  <si>
    <t> </t>
  </si>
  <si>
    <t>1b</t>
  </si>
  <si>
    <t>Have you reconciled your capital requirement and capital resources figures to confirm you are meeting your capital requirement at the point of authorisation and on an ongoing basis? Please provide details in a separate Excel file using your own management information. Please detail the instruments used, to demonstrate they are allowable instruments, in line with the requirements set in the regulatory regime.</t>
  </si>
  <si>
    <t>Is your firm subject to a liquidity requirement?</t>
  </si>
  <si>
    <t>2a</t>
  </si>
  <si>
    <t>If you answered "Yes" in question 2, please specify your liquidity requirement and your liquidity resources</t>
  </si>
  <si>
    <t>2b</t>
  </si>
  <si>
    <t>Have you reconciled your liquidity requirement and liquidity resources figures to confirm you are meeting your liquidity requirement at the point of authorisation and on an ongoing basis? Please provide details in a separate Excel file using your own management information. Please detail the instruments used, to demonstrate they are allowable instruments, in line with the requirements set in the regulatory regime.</t>
  </si>
  <si>
    <t>Are there any significant related parties agreements that we should be aware of?</t>
  </si>
  <si>
    <t>3a</t>
  </si>
  <si>
    <t>If you answered "Yes" in question 3, please explain further:</t>
  </si>
  <si>
    <t>Are there any off-balance sheet items we should be aware of?</t>
  </si>
  <si>
    <t>4a</t>
  </si>
  <si>
    <t>If you answered "Yes" in question 4, please explain further:</t>
  </si>
  <si>
    <t>Are the firm's annual report and accounts prepared on a going concern basis?</t>
  </si>
  <si>
    <t>Version History</t>
  </si>
  <si>
    <t>Version</t>
  </si>
  <si>
    <t>Publication Date</t>
  </si>
  <si>
    <t>Changes</t>
  </si>
  <si>
    <t>1. Initial publication of template</t>
  </si>
  <si>
    <t>1. Amended formula in row 37 columns H:L in Balance Sheet. It was adding 'Total current liabilities' to 'Total current assets' rather deducting from it</t>
  </si>
  <si>
    <t>1. Amended formula in cell L13 in Balance Sheet. It was adding rows 1-12 rather than rows 10-12
2. Updated formula in the Income Statement, cell C32; changed the reference to 14D as opposed to 38
3. Removed data validation in the Guidance &amp; Glossary tab; row 74
4. Added back formulas in the Income Statement for items 25, 27 and 31
5. Removed reference to data validation in the Guidance &amp; Glossary tab
6. Clarified that data are for whole financial years in the Guidance &amp; Glossary tab
7. Standardised format for financial year-end to DD/MM/YYYY</t>
  </si>
  <si>
    <t>1. Added version history sheet (current tab)
2. Added row underneath headings in statements for user to input financial year
3. Added note to 'Current financial year' fields to provide clarification that the data is for the whole financial year</t>
  </si>
  <si>
    <t>1. "Guidance &amp; Glossary" tab, cell C132, delete references
2. "Balance Sheet"tab, delete the following rows (off-balance sheet items): rows 68-80, 95-107 and 118-130
3. Introducing the tab "Qualitative questions" that will substitute the tab "Prudential &amp; Qualitative Qs"</t>
  </si>
  <si>
    <t>TBC</t>
  </si>
  <si>
    <t>1. Corrected typo in currency text (cell B5) in Income Statement
2. Adjusted text in cell B5 in Balance Sheet to reflect that currency is selected in Income Statement
3. Adjusted text in "Guidance &amp; Glossary" tab to reflect that currency is only selected in Income Statement
4. Removed "Qualitative Questions" and "Prudential &amp; Qualitative Qs" tabs
5. Removed references to deleted tabs in the "Guidance &amp; Glossary" tab
6. Removed "." in item 31 text
7. Corrected data item number from 55 to 43 (cell B36) in "Balance Sheet" tab
8. Changed layout and text of "Guidance &amp; Glossary" tab
9. Added "Options" tab for Qualtrics survey drop-down options (this tab is to be hidden)
10. Added validation and reference formulas to year-end dates
11. Allow only one entry of currency and year-end dates (in Income Statement); can no longer enter in Balance Sheet
12. "Version History" tab (this tab) is to be hidden
13. Added 'Qualitative Questions' back in template iwth simplified questions/format</t>
  </si>
  <si>
    <t>Suggestions:</t>
  </si>
  <si>
    <t>Include a drop-down menu for firm type (disregard this if there are too many firm types) - fields in the forms can be more dynamic to accommodate relevant firm type</t>
  </si>
  <si>
    <t>As an option, drop-down could only include 'incorporated', 'partnership', 'LLP', and 'sole trader'</t>
  </si>
  <si>
    <t>Prudential Regime</t>
  </si>
  <si>
    <t>FCA Handbook Section</t>
  </si>
  <si>
    <t>FCA Handbook Description</t>
  </si>
  <si>
    <t>CMCOB</t>
  </si>
  <si>
    <t>Business Standards</t>
  </si>
  <si>
    <t>Claims Management</t>
  </si>
  <si>
    <t>CONC</t>
  </si>
  <si>
    <t>Specialist Sourcebooks</t>
  </si>
  <si>
    <t>Consumer Credit</t>
  </si>
  <si>
    <t>FPCOB</t>
  </si>
  <si>
    <t>Funeral Plan</t>
  </si>
  <si>
    <t>IPRU-INV 3</t>
  </si>
  <si>
    <t>Prudential Standards</t>
  </si>
  <si>
    <t>Investment Businesses</t>
  </si>
  <si>
    <t>IPRU-INV 5</t>
  </si>
  <si>
    <t>IPRU-INV 11</t>
  </si>
  <si>
    <t>IPRU-INV 12</t>
  </si>
  <si>
    <t>IPRU-INV 13</t>
  </si>
  <si>
    <t>MIFIDPRU</t>
  </si>
  <si>
    <t>MiFID Investment Firms</t>
  </si>
  <si>
    <t>MIPRU</t>
  </si>
  <si>
    <t>Mortgage and Home Finance Firms, and Insurance Intermediaries</t>
  </si>
  <si>
    <t>Other</t>
  </si>
  <si>
    <t>N/A</t>
  </si>
  <si>
    <t>Regimes not included in list</t>
  </si>
  <si>
    <t>CFs (Amendment) (EU Exit) Regulations 2019</t>
  </si>
  <si>
    <t>EMR</t>
  </si>
  <si>
    <t>FSMA Sch.6 2D(1)(3A)</t>
  </si>
  <si>
    <t>PSR</t>
  </si>
  <si>
    <t>SEFs (Amendment) (EU Exit) Regulations 2019</t>
  </si>
  <si>
    <t>Currency</t>
  </si>
  <si>
    <t>GBP</t>
  </si>
  <si>
    <t>EUR</t>
  </si>
  <si>
    <t>USD</t>
  </si>
  <si>
    <t>CAD</t>
  </si>
  <si>
    <t>SEK</t>
  </si>
  <si>
    <t>CHF</t>
  </si>
  <si>
    <t>JPY</t>
  </si>
  <si>
    <t>Currency Unit</t>
  </si>
  <si>
    <t>Single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</si>
</sst>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_-* #,##0_-;\-* #,##0_-;_-* &quot;-&quot;??_-;_-@_-"/>
    <numFmt numFmtId="165" formatCode="0.0"/>
    <numFmt numFmtId="166" formatCode="dd/mm/yyyy;@"/>
  </numFmts>
  <fonts count="47" x14ac:knownFonts="1">
    <font>
      <sz val="11"/>
      <color theme="1"/>
      <name val="Calibri"/>
      <family val="2"/>
      <scheme val="minor"/>
    </font>
    <font>
      <sz val="10"/>
      <color theme="1"/>
      <name val="Verdana"/>
      <family val="2"/>
    </font>
    <font>
      <sz val="10"/>
      <color theme="1"/>
      <name val="Verdana"/>
      <family val="2"/>
    </font>
    <font>
      <b/>
      <sz val="10"/>
      <color theme="0"/>
      <name val="Verdana"/>
      <family val="2"/>
    </font>
    <font>
      <sz val="10"/>
      <color theme="0"/>
      <name val="Verdana"/>
      <family val="2"/>
    </font>
    <font>
      <sz val="10"/>
      <name val="Times New Roman"/>
      <family val="1"/>
    </font>
    <font>
      <sz val="10"/>
      <name val="Arial"/>
      <family val="2"/>
    </font>
    <font>
      <sz val="11"/>
      <name val="Times New Roman"/>
      <family val="1"/>
    </font>
    <font>
      <sz val="10"/>
      <name val="Verdana"/>
      <family val="2"/>
    </font>
    <font>
      <b/>
      <sz val="14"/>
      <name val="Verdana"/>
      <family val="2"/>
    </font>
    <font>
      <b/>
      <sz val="10"/>
      <name val="Verdana"/>
      <family val="2"/>
    </font>
    <font>
      <strike/>
      <sz val="10"/>
      <name val="Verdana"/>
      <family val="2"/>
    </font>
    <font>
      <u/>
      <sz val="10"/>
      <name val="Verdana"/>
      <family val="2"/>
    </font>
    <font>
      <i/>
      <sz val="10"/>
      <name val="Verdana"/>
      <family val="2"/>
    </font>
    <font>
      <b/>
      <sz val="11"/>
      <color theme="0"/>
      <name val="Verdana"/>
      <family val="2"/>
    </font>
    <font>
      <b/>
      <u/>
      <sz val="10"/>
      <color theme="0"/>
      <name val="Verdana"/>
      <family val="2"/>
    </font>
    <font>
      <b/>
      <sz val="9"/>
      <color theme="0"/>
      <name val="Verdana"/>
      <family val="2"/>
    </font>
    <font>
      <b/>
      <sz val="8"/>
      <name val="Verdana"/>
      <family val="2"/>
    </font>
    <font>
      <b/>
      <sz val="11"/>
      <color rgb="FFA50021"/>
      <name val="Verdana"/>
      <family val="2"/>
    </font>
    <font>
      <b/>
      <sz val="10"/>
      <color rgb="FFFF0000"/>
      <name val="Verdana"/>
      <family val="2"/>
    </font>
    <font>
      <i/>
      <sz val="10"/>
      <color theme="0"/>
      <name val="Verdana"/>
      <family val="2"/>
    </font>
    <font>
      <b/>
      <sz val="14"/>
      <color rgb="FFFF0000"/>
      <name val="Verdana"/>
      <family val="2"/>
    </font>
    <font>
      <sz val="11"/>
      <color theme="1"/>
      <name val="Verdana"/>
      <family val="2"/>
    </font>
    <font>
      <b/>
      <sz val="11"/>
      <color theme="1"/>
      <name val="Verdana"/>
      <family val="2"/>
    </font>
    <font>
      <u/>
      <sz val="11"/>
      <color theme="10"/>
      <name val="Calibri"/>
      <family val="2"/>
      <scheme val="minor"/>
    </font>
    <font>
      <u/>
      <sz val="11"/>
      <color theme="10"/>
      <name val="Verdana"/>
      <family val="2"/>
    </font>
    <font>
      <b/>
      <i/>
      <sz val="11"/>
      <color theme="1"/>
      <name val="Verdana"/>
      <family val="2"/>
    </font>
    <font>
      <b/>
      <sz val="8"/>
      <color theme="0"/>
      <name val="Verdana"/>
      <family val="2"/>
    </font>
    <font>
      <b/>
      <sz val="10"/>
      <color rgb="FF00B050"/>
      <name val="Verdana"/>
      <family val="2"/>
    </font>
    <font>
      <b/>
      <sz val="11"/>
      <color rgb="FFFF0000"/>
      <name val="Verdana"/>
      <family val="2"/>
    </font>
    <font>
      <sz val="10"/>
      <color theme="1" tint="0.499984740745262"/>
      <name val="Verdana"/>
      <family val="2"/>
    </font>
    <font>
      <b/>
      <sz val="14"/>
      <color theme="1"/>
      <name val="Verdana"/>
      <family val="2"/>
    </font>
    <font>
      <b/>
      <sz val="8"/>
      <color indexed="81"/>
      <name val="Verdana"/>
      <family val="2"/>
    </font>
    <font>
      <sz val="8"/>
      <color indexed="81"/>
      <name val="Verdana"/>
      <family val="2"/>
    </font>
    <font>
      <sz val="8"/>
      <name val="Calibri"/>
      <family val="2"/>
      <scheme val="minor"/>
    </font>
    <font>
      <b/>
      <sz val="11"/>
      <color theme="1"/>
      <name val="Calibri"/>
      <family val="2"/>
      <scheme val="minor"/>
    </font>
    <font>
      <b/>
      <sz val="14"/>
      <color rgb="FF660033"/>
      <name val="Verdana"/>
      <family val="2"/>
    </font>
    <font>
      <b/>
      <sz val="18"/>
      <color rgb="FF660033"/>
      <name val="Verdana"/>
      <family val="2"/>
    </font>
    <font>
      <sz val="11"/>
      <color theme="1" tint="0.499984740745262"/>
      <name val="Verdana"/>
      <family val="2"/>
    </font>
    <font>
      <b/>
      <sz val="11"/>
      <color theme="1" tint="0.499984740745262"/>
      <name val="Verdana"/>
      <family val="2"/>
    </font>
    <font>
      <sz val="11"/>
      <name val="Verdana"/>
      <family val="2"/>
    </font>
    <font>
      <i/>
      <sz val="9"/>
      <color theme="2" tint="-0.499984740745262"/>
      <name val="Verdana"/>
      <family val="2"/>
    </font>
    <font>
      <sz val="11"/>
      <color rgb="FF000000"/>
      <name val="Calibri"/>
      <family val="2"/>
    </font>
    <font>
      <b/>
      <sz val="11"/>
      <name val="Verdana"/>
      <family val="2"/>
    </font>
    <font>
      <sz val="11"/>
      <color rgb="FF000000"/>
      <name val="Verdana"/>
      <family val="2"/>
    </font>
    <font>
      <b/>
      <sz val="11"/>
      <color rgb="FFFF0000"/>
      <name val="Calibri"/>
      <family val="2"/>
      <scheme val="minor"/>
    </font>
    <font>
      <b/>
      <sz val="11"/>
      <color rgb="FF660033"/>
      <name val="Verdana"/>
      <family val="2"/>
    </font>
  </fonts>
  <fills count="9">
    <fill>
      <patternFill patternType="none"/>
    </fill>
    <fill>
      <patternFill patternType="gray125"/>
    </fill>
    <fill>
      <patternFill patternType="solid">
        <fgColor indexed="9"/>
        <bgColor indexed="64"/>
      </patternFill>
    </fill>
    <fill>
      <patternFill patternType="solid">
        <fgColor rgb="FF660033"/>
        <bgColor indexed="64"/>
      </patternFill>
    </fill>
    <fill>
      <patternFill patternType="solid">
        <fgColor theme="0"/>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DDDE"/>
        <bgColor indexed="64"/>
      </patternFill>
    </fill>
    <fill>
      <patternFill patternType="solid">
        <fgColor rgb="FFAA0004"/>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style="dotted">
        <color theme="1"/>
      </left>
      <right style="dotted">
        <color theme="1"/>
      </right>
      <top style="dotted">
        <color theme="1"/>
      </top>
      <bottom style="dotted">
        <color theme="1"/>
      </bottom>
      <diagonal/>
    </border>
    <border>
      <left style="dotted">
        <color theme="1"/>
      </left>
      <right style="dotted">
        <color theme="1"/>
      </right>
      <top style="dotted">
        <color theme="1"/>
      </top>
      <bottom/>
      <diagonal/>
    </border>
    <border>
      <left style="dotted">
        <color theme="1"/>
      </left>
      <right style="dotted">
        <color theme="1"/>
      </right>
      <top/>
      <bottom style="dotted">
        <color theme="1"/>
      </bottom>
      <diagonal/>
    </border>
    <border>
      <left style="dotted">
        <color theme="1"/>
      </left>
      <right style="dotted">
        <color theme="1"/>
      </right>
      <top/>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24994659260841701"/>
      </bottom>
      <diagonal/>
    </border>
    <border>
      <left style="thin">
        <color rgb="FFFF999B"/>
      </left>
      <right style="thin">
        <color rgb="FFFF999B"/>
      </right>
      <top style="thin">
        <color rgb="FFFF999B"/>
      </top>
      <bottom style="thin">
        <color rgb="FFFF999B"/>
      </bottom>
      <diagonal/>
    </border>
    <border>
      <left style="thin">
        <color rgb="FFFF999B"/>
      </left>
      <right/>
      <top style="thin">
        <color rgb="FFFF999B"/>
      </top>
      <bottom style="thin">
        <color rgb="FFFF999B"/>
      </bottom>
      <diagonal/>
    </border>
    <border>
      <left style="thin">
        <color rgb="FFFF999B"/>
      </left>
      <right style="thin">
        <color theme="5" tint="0.39997558519241921"/>
      </right>
      <top style="thin">
        <color rgb="FFFF999B"/>
      </top>
      <bottom style="thin">
        <color rgb="FFFF999B"/>
      </bottom>
      <diagonal/>
    </border>
  </borders>
  <cellStyleXfs count="5">
    <xf numFmtId="0" fontId="0" fillId="0" borderId="0"/>
    <xf numFmtId="43" fontId="2" fillId="0" borderId="0" applyFont="0" applyFill="0" applyBorder="0" applyAlignment="0" applyProtection="0"/>
    <xf numFmtId="0" fontId="5" fillId="0" borderId="0"/>
    <xf numFmtId="0" fontId="6" fillId="0" borderId="0"/>
    <xf numFmtId="0" fontId="24" fillId="0" borderId="0" applyNumberFormat="0" applyFill="0" applyBorder="0" applyAlignment="0" applyProtection="0"/>
  </cellStyleXfs>
  <cellXfs count="156">
    <xf numFmtId="0" fontId="0" fillId="0" borderId="0" xfId="0"/>
    <xf numFmtId="0" fontId="8" fillId="2" borderId="0" xfId="3" applyFont="1" applyFill="1"/>
    <xf numFmtId="0" fontId="9" fillId="2" borderId="0" xfId="3" applyFont="1" applyFill="1"/>
    <xf numFmtId="0" fontId="10" fillId="2" borderId="0" xfId="3" applyFont="1" applyFill="1"/>
    <xf numFmtId="0" fontId="10" fillId="2" borderId="0" xfId="3" applyFont="1" applyFill="1" applyAlignment="1">
      <alignment horizontal="left"/>
    </xf>
    <xf numFmtId="0" fontId="12" fillId="2" borderId="0" xfId="3" applyFont="1" applyFill="1"/>
    <xf numFmtId="0" fontId="13" fillId="2" borderId="0" xfId="3" applyFont="1" applyFill="1" applyAlignment="1">
      <alignment horizontal="right"/>
    </xf>
    <xf numFmtId="0" fontId="14" fillId="3" borderId="0" xfId="3" applyFont="1" applyFill="1"/>
    <xf numFmtId="0" fontId="4" fillId="3" borderId="0" xfId="3" applyFont="1" applyFill="1"/>
    <xf numFmtId="0" fontId="3" fillId="3" borderId="0" xfId="3" applyFont="1" applyFill="1" applyAlignment="1">
      <alignment horizontal="left"/>
    </xf>
    <xf numFmtId="0" fontId="3" fillId="3" borderId="0" xfId="3" applyFont="1" applyFill="1"/>
    <xf numFmtId="0" fontId="15" fillId="3" borderId="0" xfId="3" applyFont="1" applyFill="1"/>
    <xf numFmtId="164" fontId="8" fillId="2" borderId="0" xfId="1" applyNumberFormat="1" applyFont="1" applyFill="1"/>
    <xf numFmtId="0" fontId="17" fillId="2" borderId="0" xfId="3" applyFont="1" applyFill="1"/>
    <xf numFmtId="164" fontId="8" fillId="2" borderId="0" xfId="1" applyNumberFormat="1" applyFont="1" applyFill="1" applyBorder="1"/>
    <xf numFmtId="0" fontId="18" fillId="2" borderId="0" xfId="3" applyFont="1" applyFill="1"/>
    <xf numFmtId="0" fontId="8" fillId="0" borderId="0" xfId="2" applyFont="1"/>
    <xf numFmtId="0" fontId="10" fillId="2" borderId="0" xfId="2" applyFont="1" applyFill="1"/>
    <xf numFmtId="0" fontId="8" fillId="2" borderId="0" xfId="2" applyFont="1" applyFill="1"/>
    <xf numFmtId="0" fontId="10" fillId="2" borderId="0" xfId="2" applyFont="1" applyFill="1" applyAlignment="1">
      <alignment horizontal="left"/>
    </xf>
    <xf numFmtId="0" fontId="10" fillId="2" borderId="0" xfId="2" applyFont="1" applyFill="1" applyAlignment="1">
      <alignment horizontal="center"/>
    </xf>
    <xf numFmtId="0" fontId="8" fillId="2" borderId="0" xfId="2" applyFont="1" applyFill="1" applyAlignment="1">
      <alignment horizontal="left"/>
    </xf>
    <xf numFmtId="0" fontId="14" fillId="3" borderId="0" xfId="3" applyFont="1" applyFill="1" applyAlignment="1">
      <alignment vertical="center"/>
    </xf>
    <xf numFmtId="0" fontId="8" fillId="2" borderId="0" xfId="2" applyFont="1" applyFill="1" applyAlignment="1">
      <alignment horizontal="left" indent="1"/>
    </xf>
    <xf numFmtId="0" fontId="8" fillId="2" borderId="0" xfId="2" applyFont="1" applyFill="1" applyAlignment="1">
      <alignment horizontal="left" indent="2"/>
    </xf>
    <xf numFmtId="0" fontId="10" fillId="0" borderId="0" xfId="3" applyFont="1" applyAlignment="1">
      <alignment horizontal="left"/>
    </xf>
    <xf numFmtId="0" fontId="22" fillId="0" borderId="0" xfId="0" applyFont="1"/>
    <xf numFmtId="0" fontId="23" fillId="0" borderId="0" xfId="0" applyFont="1"/>
    <xf numFmtId="0" fontId="22" fillId="0" borderId="3" xfId="0" applyFont="1" applyBorder="1" applyAlignment="1">
      <alignment vertical="top" wrapText="1"/>
    </xf>
    <xf numFmtId="0" fontId="10" fillId="0" borderId="0" xfId="2" applyFont="1" applyAlignment="1">
      <alignment horizontal="left"/>
    </xf>
    <xf numFmtId="0" fontId="26" fillId="0" borderId="0" xfId="0" applyFont="1"/>
    <xf numFmtId="0" fontId="22" fillId="0" borderId="0" xfId="0" applyFont="1" applyAlignment="1">
      <alignment vertical="top"/>
    </xf>
    <xf numFmtId="0" fontId="25" fillId="0" borderId="0" xfId="4" quotePrefix="1" applyFont="1" applyAlignment="1">
      <alignment vertical="top" wrapText="1"/>
    </xf>
    <xf numFmtId="0" fontId="8" fillId="0" borderId="0" xfId="3" applyFont="1"/>
    <xf numFmtId="0" fontId="8" fillId="2" borderId="0" xfId="2" applyFont="1" applyFill="1" applyAlignment="1">
      <alignment vertical="top"/>
    </xf>
    <xf numFmtId="0" fontId="3" fillId="5" borderId="7" xfId="3" applyFont="1" applyFill="1" applyBorder="1"/>
    <xf numFmtId="0" fontId="4" fillId="5" borderId="8" xfId="3" applyFont="1" applyFill="1" applyBorder="1"/>
    <xf numFmtId="0" fontId="20" fillId="5" borderId="8" xfId="3" applyFont="1" applyFill="1" applyBorder="1" applyAlignment="1">
      <alignment horizontal="right"/>
    </xf>
    <xf numFmtId="0" fontId="8" fillId="2" borderId="10" xfId="3" applyFont="1" applyFill="1" applyBorder="1"/>
    <xf numFmtId="0" fontId="8" fillId="2" borderId="11" xfId="3" applyFont="1" applyFill="1" applyBorder="1"/>
    <xf numFmtId="0" fontId="13" fillId="2" borderId="11" xfId="3" applyFont="1" applyFill="1" applyBorder="1" applyAlignment="1">
      <alignment horizontal="right"/>
    </xf>
    <xf numFmtId="0" fontId="21" fillId="0" borderId="0" xfId="0" applyFont="1" applyAlignment="1">
      <alignment horizontal="center" vertical="center"/>
    </xf>
    <xf numFmtId="0" fontId="29" fillId="0" borderId="0" xfId="0" applyFont="1" applyAlignment="1">
      <alignment vertical="center"/>
    </xf>
    <xf numFmtId="0" fontId="22" fillId="0" borderId="0" xfId="0" applyFont="1" applyAlignment="1">
      <alignment vertical="center"/>
    </xf>
    <xf numFmtId="0" fontId="22" fillId="0" borderId="0" xfId="0" applyFont="1" applyAlignment="1">
      <alignment vertical="center" wrapText="1"/>
    </xf>
    <xf numFmtId="0" fontId="10" fillId="0" borderId="0" xfId="2" applyFont="1"/>
    <xf numFmtId="164" fontId="8" fillId="0" borderId="0" xfId="1" applyNumberFormat="1" applyFont="1" applyFill="1" applyBorder="1"/>
    <xf numFmtId="0" fontId="19" fillId="0" borderId="0" xfId="0" applyFont="1"/>
    <xf numFmtId="0" fontId="30" fillId="0" borderId="0" xfId="2" applyFont="1"/>
    <xf numFmtId="0" fontId="8" fillId="0" borderId="0" xfId="2" applyFont="1" applyAlignment="1">
      <alignment horizontal="left"/>
    </xf>
    <xf numFmtId="0" fontId="11" fillId="0" borderId="0" xfId="3" applyFont="1"/>
    <xf numFmtId="0" fontId="10" fillId="0" borderId="0" xfId="3" applyFont="1"/>
    <xf numFmtId="0" fontId="8" fillId="2" borderId="1" xfId="2" applyFont="1" applyFill="1" applyBorder="1" applyAlignment="1" applyProtection="1">
      <alignment horizontal="center" vertical="center"/>
      <protection locked="0"/>
    </xf>
    <xf numFmtId="0" fontId="22" fillId="0" borderId="0" xfId="0" applyFont="1" applyAlignment="1">
      <alignment horizontal="center" vertical="center"/>
    </xf>
    <xf numFmtId="165" fontId="22" fillId="0" borderId="0" xfId="0" applyNumberFormat="1" applyFont="1" applyAlignment="1">
      <alignment horizontal="center" vertical="center"/>
    </xf>
    <xf numFmtId="14" fontId="22" fillId="0" borderId="0" xfId="0" applyNumberFormat="1" applyFont="1" applyAlignment="1">
      <alignment horizontal="center" vertical="center"/>
    </xf>
    <xf numFmtId="0" fontId="23" fillId="0" borderId="0" xfId="0" applyFont="1" applyAlignment="1">
      <alignment vertical="center"/>
    </xf>
    <xf numFmtId="0" fontId="31" fillId="0" borderId="0" xfId="0" applyFont="1" applyAlignment="1">
      <alignment vertical="center"/>
    </xf>
    <xf numFmtId="0" fontId="23" fillId="0" borderId="0" xfId="0" applyFont="1" applyAlignment="1">
      <alignment horizontal="center" vertical="center" wrapText="1"/>
    </xf>
    <xf numFmtId="0" fontId="23" fillId="0" borderId="0" xfId="0" applyFont="1" applyAlignment="1">
      <alignment vertical="center" wrapText="1"/>
    </xf>
    <xf numFmtId="14" fontId="16" fillId="3" borderId="0" xfId="0" applyNumberFormat="1" applyFont="1" applyFill="1" applyAlignment="1">
      <alignment horizontal="center" vertical="center" wrapText="1"/>
    </xf>
    <xf numFmtId="14" fontId="27" fillId="3" borderId="0" xfId="0" applyNumberFormat="1" applyFont="1" applyFill="1" applyAlignment="1">
      <alignment horizontal="center" vertical="center" wrapText="1"/>
    </xf>
    <xf numFmtId="166" fontId="8" fillId="0" borderId="1" xfId="2" applyNumberFormat="1" applyFont="1" applyBorder="1" applyAlignment="1" applyProtection="1">
      <alignment horizontal="center" vertical="center" wrapText="1"/>
      <protection locked="0"/>
    </xf>
    <xf numFmtId="164" fontId="8" fillId="2" borderId="1" xfId="1" applyNumberFormat="1" applyFont="1" applyFill="1" applyBorder="1" applyAlignment="1" applyProtection="1">
      <alignment vertical="center"/>
      <protection locked="0"/>
    </xf>
    <xf numFmtId="164" fontId="10" fillId="2" borderId="1" xfId="1" applyNumberFormat="1" applyFont="1" applyFill="1" applyBorder="1" applyAlignment="1">
      <alignment vertical="center"/>
    </xf>
    <xf numFmtId="0" fontId="10" fillId="0" borderId="0" xfId="2" applyFont="1" applyAlignment="1">
      <alignment horizontal="center" vertical="center"/>
    </xf>
    <xf numFmtId="0" fontId="8" fillId="0" borderId="0" xfId="2" applyFont="1" applyAlignment="1">
      <alignment vertical="center"/>
    </xf>
    <xf numFmtId="164" fontId="30" fillId="0" borderId="0" xfId="2" applyNumberFormat="1" applyFont="1" applyAlignment="1">
      <alignment horizontal="center" vertical="center"/>
    </xf>
    <xf numFmtId="0" fontId="10" fillId="2" borderId="0" xfId="2" applyFont="1" applyFill="1" applyAlignment="1">
      <alignment horizontal="center" vertical="center"/>
    </xf>
    <xf numFmtId="0" fontId="8" fillId="2" borderId="0" xfId="2" applyFont="1" applyFill="1" applyAlignment="1">
      <alignment vertical="center"/>
    </xf>
    <xf numFmtId="0" fontId="10" fillId="2" borderId="0" xfId="2" applyFont="1" applyFill="1" applyAlignment="1">
      <alignment horizontal="left" vertical="center"/>
    </xf>
    <xf numFmtId="164" fontId="8" fillId="0" borderId="1" xfId="1" applyNumberFormat="1" applyFont="1" applyFill="1" applyBorder="1" applyAlignment="1" applyProtection="1">
      <alignment vertical="center"/>
      <protection locked="0"/>
    </xf>
    <xf numFmtId="164" fontId="10" fillId="0" borderId="0" xfId="1" applyNumberFormat="1" applyFont="1" applyFill="1" applyBorder="1" applyAlignment="1">
      <alignment vertical="center"/>
    </xf>
    <xf numFmtId="164" fontId="4" fillId="3" borderId="0" xfId="1" applyNumberFormat="1" applyFont="1" applyFill="1" applyAlignment="1">
      <alignment vertical="center"/>
    </xf>
    <xf numFmtId="0" fontId="4" fillId="3" borderId="0" xfId="3" applyFont="1" applyFill="1" applyAlignment="1">
      <alignment vertical="center"/>
    </xf>
    <xf numFmtId="164" fontId="10" fillId="2" borderId="1" xfId="1" applyNumberFormat="1" applyFont="1" applyFill="1" applyBorder="1" applyAlignment="1" applyProtection="1">
      <alignment vertical="center"/>
      <protection locked="0"/>
    </xf>
    <xf numFmtId="164" fontId="10" fillId="0" borderId="1" xfId="1" applyNumberFormat="1" applyFont="1" applyFill="1" applyBorder="1" applyAlignment="1" applyProtection="1">
      <alignment vertical="center"/>
    </xf>
    <xf numFmtId="164" fontId="10" fillId="2" borderId="1" xfId="1" applyNumberFormat="1" applyFont="1" applyFill="1" applyBorder="1" applyAlignment="1" applyProtection="1">
      <alignment vertical="center"/>
    </xf>
    <xf numFmtId="0" fontId="8" fillId="0" borderId="0" xfId="1" applyNumberFormat="1" applyFont="1" applyFill="1" applyBorder="1" applyAlignment="1">
      <alignment horizontal="left" vertical="center"/>
    </xf>
    <xf numFmtId="0" fontId="8" fillId="2" borderId="0" xfId="3" applyFont="1" applyFill="1" applyAlignment="1">
      <alignment vertical="center"/>
    </xf>
    <xf numFmtId="0" fontId="10" fillId="2" borderId="0" xfId="3" applyFont="1" applyFill="1" applyAlignment="1">
      <alignment horizontal="center" vertical="center"/>
    </xf>
    <xf numFmtId="164" fontId="8" fillId="2" borderId="0" xfId="1" applyNumberFormat="1" applyFont="1" applyFill="1" applyBorder="1" applyAlignment="1">
      <alignment vertical="center"/>
    </xf>
    <xf numFmtId="164" fontId="10" fillId="2" borderId="2" xfId="1" applyNumberFormat="1" applyFont="1" applyFill="1" applyBorder="1" applyAlignment="1">
      <alignment vertical="center"/>
    </xf>
    <xf numFmtId="164" fontId="10" fillId="2" borderId="0" xfId="1" applyNumberFormat="1" applyFont="1" applyFill="1" applyBorder="1" applyAlignment="1">
      <alignment vertical="center"/>
    </xf>
    <xf numFmtId="164" fontId="8" fillId="2" borderId="0" xfId="1" applyNumberFormat="1" applyFont="1" applyFill="1" applyAlignment="1">
      <alignment vertical="center"/>
    </xf>
    <xf numFmtId="164" fontId="10" fillId="2" borderId="0" xfId="1" applyNumberFormat="1" applyFont="1" applyFill="1" applyAlignment="1">
      <alignment horizontal="center" vertical="center"/>
    </xf>
    <xf numFmtId="164" fontId="8" fillId="0" borderId="0" xfId="1" applyNumberFormat="1" applyFont="1" applyFill="1" applyBorder="1" applyAlignment="1">
      <alignment vertical="center"/>
    </xf>
    <xf numFmtId="0" fontId="8" fillId="0" borderId="0" xfId="3" applyFont="1" applyAlignment="1">
      <alignment vertical="center"/>
    </xf>
    <xf numFmtId="164" fontId="10" fillId="0" borderId="2" xfId="1" applyNumberFormat="1" applyFont="1" applyFill="1" applyBorder="1" applyAlignment="1">
      <alignment vertical="center"/>
    </xf>
    <xf numFmtId="164" fontId="8" fillId="0" borderId="0" xfId="1" applyNumberFormat="1" applyFont="1" applyFill="1" applyAlignment="1">
      <alignment vertical="center"/>
    </xf>
    <xf numFmtId="164" fontId="3" fillId="3" borderId="0" xfId="1" applyNumberFormat="1" applyFont="1" applyFill="1" applyAlignment="1">
      <alignment horizontal="center" vertical="center"/>
    </xf>
    <xf numFmtId="164" fontId="4" fillId="5" borderId="8" xfId="1" applyNumberFormat="1" applyFont="1" applyFill="1" applyBorder="1" applyAlignment="1">
      <alignment vertical="center"/>
    </xf>
    <xf numFmtId="164" fontId="4" fillId="5" borderId="9" xfId="1" applyNumberFormat="1" applyFont="1" applyFill="1" applyBorder="1" applyAlignment="1">
      <alignment vertical="center"/>
    </xf>
    <xf numFmtId="164" fontId="28" fillId="2" borderId="11" xfId="1" applyNumberFormat="1" applyFont="1" applyFill="1" applyBorder="1" applyAlignment="1">
      <alignment horizontal="center" vertical="center"/>
    </xf>
    <xf numFmtId="164" fontId="28" fillId="2" borderId="12" xfId="1" applyNumberFormat="1" applyFont="1" applyFill="1" applyBorder="1" applyAlignment="1">
      <alignment horizontal="center" vertical="center"/>
    </xf>
    <xf numFmtId="14" fontId="22" fillId="0" borderId="0" xfId="0" applyNumberFormat="1" applyFont="1" applyAlignment="1">
      <alignment horizontal="center" vertical="center" wrapText="1"/>
    </xf>
    <xf numFmtId="164" fontId="10" fillId="0" borderId="1" xfId="1" applyNumberFormat="1" applyFont="1" applyFill="1" applyBorder="1" applyAlignment="1">
      <alignment vertical="center"/>
    </xf>
    <xf numFmtId="0" fontId="35" fillId="0" borderId="0" xfId="0" applyFont="1"/>
    <xf numFmtId="14" fontId="0" fillId="0" borderId="0" xfId="0" applyNumberFormat="1"/>
    <xf numFmtId="0" fontId="36" fillId="0" borderId="0" xfId="0" applyFont="1"/>
    <xf numFmtId="0" fontId="39" fillId="0" borderId="0" xfId="0" applyFont="1" applyAlignment="1">
      <alignment horizontal="left"/>
    </xf>
    <xf numFmtId="0" fontId="23" fillId="6" borderId="3" xfId="0" applyFont="1" applyFill="1" applyBorder="1" applyAlignment="1">
      <alignment vertical="center"/>
    </xf>
    <xf numFmtId="0" fontId="23" fillId="6" borderId="3" xfId="0" applyFont="1" applyFill="1" applyBorder="1" applyAlignment="1">
      <alignment horizontal="center" vertical="center"/>
    </xf>
    <xf numFmtId="0" fontId="22" fillId="7" borderId="0" xfId="0" applyFont="1" applyFill="1"/>
    <xf numFmtId="0" fontId="22" fillId="0" borderId="0" xfId="0" applyFont="1" applyAlignment="1">
      <alignment horizontal="left" vertical="center" indent="4"/>
    </xf>
    <xf numFmtId="0" fontId="25" fillId="0" borderId="0" xfId="4" applyFont="1" applyFill="1" applyAlignment="1">
      <alignment vertical="center"/>
    </xf>
    <xf numFmtId="0" fontId="39" fillId="0" borderId="0" xfId="0" applyFont="1"/>
    <xf numFmtId="0" fontId="38" fillId="0" borderId="0" xfId="0" applyFont="1"/>
    <xf numFmtId="0" fontId="40" fillId="0" borderId="0" xfId="0" applyFont="1" applyAlignment="1">
      <alignment vertical="center" wrapText="1"/>
    </xf>
    <xf numFmtId="0" fontId="8" fillId="2" borderId="1" xfId="2" applyFont="1" applyFill="1" applyBorder="1" applyAlignment="1">
      <alignment horizontal="center" vertical="center"/>
    </xf>
    <xf numFmtId="166" fontId="8" fillId="0" borderId="1" xfId="2" applyNumberFormat="1" applyFont="1" applyBorder="1" applyAlignment="1">
      <alignment horizontal="center" vertical="center" wrapText="1"/>
    </xf>
    <xf numFmtId="0" fontId="19" fillId="2" borderId="0" xfId="2" applyFont="1" applyFill="1" applyAlignment="1">
      <alignment horizontal="left" vertical="center" wrapText="1"/>
    </xf>
    <xf numFmtId="0" fontId="42" fillId="0" borderId="0" xfId="0" applyFont="1"/>
    <xf numFmtId="0" fontId="9" fillId="0" borderId="0" xfId="3" applyFont="1"/>
    <xf numFmtId="0" fontId="8" fillId="0" borderId="0" xfId="2" applyFont="1" applyAlignment="1">
      <alignment vertical="top"/>
    </xf>
    <xf numFmtId="0" fontId="41" fillId="0" borderId="0" xfId="0" applyFont="1" applyAlignment="1">
      <alignment horizontal="left" vertical="center"/>
    </xf>
    <xf numFmtId="0" fontId="8" fillId="7" borderId="1" xfId="2" applyFont="1" applyFill="1" applyBorder="1" applyAlignment="1" applyProtection="1">
      <alignment horizontal="center" vertical="center"/>
      <protection locked="0"/>
    </xf>
    <xf numFmtId="0" fontId="40" fillId="7" borderId="1" xfId="2" applyFont="1" applyFill="1" applyBorder="1" applyAlignment="1" applyProtection="1">
      <alignment horizontal="center" vertical="center"/>
      <protection locked="0"/>
    </xf>
    <xf numFmtId="164" fontId="40" fillId="7" borderId="1" xfId="1" applyNumberFormat="1" applyFont="1" applyFill="1" applyBorder="1" applyAlignment="1" applyProtection="1">
      <alignment vertical="center"/>
      <protection locked="0"/>
    </xf>
    <xf numFmtId="0" fontId="1" fillId="0" borderId="0" xfId="0" applyFont="1"/>
    <xf numFmtId="0" fontId="40" fillId="0" borderId="0" xfId="0" applyFont="1" applyAlignment="1">
      <alignment horizontal="left" vertical="center"/>
    </xf>
    <xf numFmtId="0" fontId="43" fillId="0" borderId="0" xfId="0" applyFont="1" applyAlignment="1">
      <alignment horizontal="left" vertical="center"/>
    </xf>
    <xf numFmtId="0" fontId="40" fillId="0" borderId="0" xfId="0" applyFont="1" applyAlignment="1">
      <alignment horizontal="left" vertical="center" wrapText="1"/>
    </xf>
    <xf numFmtId="0" fontId="44" fillId="0" borderId="0" xfId="0" applyFont="1"/>
    <xf numFmtId="0" fontId="22" fillId="0" borderId="17" xfId="0" applyFont="1" applyBorder="1"/>
    <xf numFmtId="0" fontId="45" fillId="0" borderId="0" xfId="0" applyFont="1" applyAlignment="1">
      <alignment vertical="center"/>
    </xf>
    <xf numFmtId="0" fontId="37" fillId="0" borderId="0" xfId="0" applyFont="1"/>
    <xf numFmtId="14" fontId="16" fillId="8" borderId="0" xfId="0" applyNumberFormat="1" applyFont="1" applyFill="1" applyAlignment="1">
      <alignment horizontal="center" vertical="center" wrapText="1"/>
    </xf>
    <xf numFmtId="0" fontId="8" fillId="2" borderId="18" xfId="1" applyNumberFormat="1" applyFont="1" applyFill="1" applyBorder="1" applyAlignment="1" applyProtection="1">
      <alignment horizontal="left" vertical="center" wrapText="1"/>
      <protection locked="0"/>
    </xf>
    <xf numFmtId="14" fontId="16" fillId="8" borderId="0" xfId="0" applyNumberFormat="1" applyFont="1" applyFill="1" applyAlignment="1">
      <alignment vertical="center" wrapText="1"/>
    </xf>
    <xf numFmtId="0" fontId="8" fillId="2" borderId="19" xfId="1" applyNumberFormat="1" applyFont="1" applyFill="1" applyBorder="1" applyAlignment="1" applyProtection="1">
      <alignment horizontal="left" vertical="center" wrapText="1"/>
      <protection locked="0"/>
    </xf>
    <xf numFmtId="0" fontId="8" fillId="2" borderId="20" xfId="1" applyNumberFormat="1" applyFont="1" applyFill="1" applyBorder="1" applyAlignment="1" applyProtection="1">
      <alignment horizontal="left" vertical="center" wrapText="1"/>
      <protection locked="0"/>
    </xf>
    <xf numFmtId="0" fontId="10" fillId="2" borderId="20" xfId="1" applyNumberFormat="1" applyFont="1" applyFill="1" applyBorder="1" applyAlignment="1" applyProtection="1">
      <alignment horizontal="left" vertical="center" wrapText="1"/>
      <protection locked="0"/>
    </xf>
    <xf numFmtId="0" fontId="8" fillId="2" borderId="18" xfId="1" applyNumberFormat="1" applyFont="1" applyFill="1" applyBorder="1" applyAlignment="1" applyProtection="1">
      <alignment vertical="center" wrapText="1"/>
      <protection locked="0"/>
    </xf>
    <xf numFmtId="0" fontId="8" fillId="0" borderId="18" xfId="1" applyNumberFormat="1" applyFont="1" applyFill="1" applyBorder="1" applyAlignment="1" applyProtection="1">
      <alignment horizontal="left" vertical="center" wrapText="1"/>
      <protection locked="0"/>
    </xf>
    <xf numFmtId="0" fontId="8" fillId="0" borderId="20" xfId="1" applyNumberFormat="1" applyFont="1" applyFill="1" applyBorder="1" applyAlignment="1" applyProtection="1">
      <alignment horizontal="left" vertical="center" wrapText="1"/>
      <protection locked="0"/>
    </xf>
    <xf numFmtId="0" fontId="10" fillId="0" borderId="20" xfId="1" applyNumberFormat="1" applyFont="1" applyFill="1" applyBorder="1" applyAlignment="1" applyProtection="1">
      <alignment horizontal="left" vertical="center" wrapText="1"/>
      <protection locked="0"/>
    </xf>
    <xf numFmtId="0" fontId="46" fillId="2" borderId="0" xfId="3" applyFont="1" applyFill="1"/>
    <xf numFmtId="0" fontId="22" fillId="0" borderId="3" xfId="0" applyFont="1" applyBorder="1" applyAlignment="1">
      <alignment horizontal="center" vertical="top" wrapText="1"/>
    </xf>
    <xf numFmtId="0" fontId="8" fillId="7" borderId="1" xfId="2" applyFont="1" applyFill="1" applyBorder="1" applyAlignment="1">
      <alignment horizontal="center" vertical="center"/>
    </xf>
    <xf numFmtId="0" fontId="22" fillId="0" borderId="4" xfId="0" applyFont="1" applyBorder="1" applyAlignment="1">
      <alignment horizontal="left" vertical="top" wrapText="1"/>
    </xf>
    <xf numFmtId="0" fontId="22" fillId="0" borderId="6" xfId="0" applyFont="1" applyBorder="1" applyAlignment="1">
      <alignment horizontal="left" vertical="top" wrapText="1"/>
    </xf>
    <xf numFmtId="0" fontId="22" fillId="0" borderId="5" xfId="0" applyFont="1" applyBorder="1" applyAlignment="1">
      <alignment horizontal="left" vertical="top"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0" xfId="0" applyFont="1" applyAlignment="1">
      <alignment horizontal="left" vertical="center" wrapText="1" indent="4"/>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4" borderId="0" xfId="0" applyFont="1" applyFill="1" applyAlignment="1">
      <alignment horizontal="left" vertical="center" wrapText="1"/>
    </xf>
    <xf numFmtId="0" fontId="22" fillId="0" borderId="0" xfId="0" applyFont="1" applyAlignment="1">
      <alignment horizontal="left" vertical="center"/>
    </xf>
    <xf numFmtId="0" fontId="19" fillId="2" borderId="0" xfId="3" applyFont="1" applyFill="1" applyAlignment="1">
      <alignment horizontal="left" vertical="center" wrapText="1"/>
    </xf>
    <xf numFmtId="0" fontId="19" fillId="2" borderId="13" xfId="3" applyFont="1" applyFill="1" applyBorder="1" applyAlignment="1">
      <alignment horizontal="left" vertical="center" wrapText="1"/>
    </xf>
    <xf numFmtId="0" fontId="40" fillId="7" borderId="14" xfId="0" applyFont="1" applyFill="1" applyBorder="1" applyAlignment="1" applyProtection="1">
      <alignment horizontal="left" vertical="center" wrapText="1"/>
      <protection locked="0"/>
    </xf>
    <xf numFmtId="0" fontId="40" fillId="7" borderId="15" xfId="0" applyFont="1" applyFill="1" applyBorder="1" applyAlignment="1" applyProtection="1">
      <alignment horizontal="left" vertical="center" wrapText="1"/>
      <protection locked="0"/>
    </xf>
    <xf numFmtId="0" fontId="40" fillId="7" borderId="16" xfId="0" applyFont="1" applyFill="1" applyBorder="1" applyAlignment="1" applyProtection="1">
      <alignment horizontal="left" vertical="center" wrapText="1"/>
      <protection locked="0"/>
    </xf>
    <xf numFmtId="0" fontId="45" fillId="0" borderId="0" xfId="0" applyFont="1" applyAlignment="1">
      <alignment horizontal="left" vertical="center" wrapText="1"/>
    </xf>
  </cellXfs>
  <cellStyles count="5">
    <cellStyle name="Comma" xfId="1" builtinId="3"/>
    <cellStyle name="Hyperlink" xfId="4" builtinId="8"/>
    <cellStyle name="Normal" xfId="0" builtinId="0"/>
    <cellStyle name="Normal 2" xfId="3" xr:uid="{2C4D3736-E3E7-4366-BBA4-3A150BFCB997}"/>
    <cellStyle name="Normal_SUP 16 Annex 24 R FSA029 to FAS044 FINAL 20060522" xfId="2" xr:uid="{C06AA1DD-EBBC-4C88-A619-A31ED43D6F78}"/>
  </cellStyles>
  <dxfs count="61">
    <dxf>
      <font>
        <b val="0"/>
        <i val="0"/>
        <strike val="0"/>
        <condense val="0"/>
        <extend val="0"/>
        <outline val="0"/>
        <shadow val="0"/>
        <u val="none"/>
        <vertAlign val="baseline"/>
        <sz val="11"/>
        <color theme="1"/>
        <name val="Verdana"/>
        <family val="2"/>
        <scheme val="none"/>
      </font>
      <alignment horizontal="general" vertical="center" textRotation="0" wrapText="1" indent="0" justifyLastLine="0" shrinkToFit="0" readingOrder="0"/>
    </dxf>
    <dxf>
      <font>
        <b/>
      </font>
    </dxf>
    <dxf>
      <font>
        <color theme="0" tint="-0.34998626667073579"/>
      </font>
      <fill>
        <patternFill>
          <bgColor theme="0" tint="-4.9989318521683403E-2"/>
        </patternFill>
      </fill>
    </dxf>
    <dxf>
      <font>
        <color theme="0" tint="-0.34998626667073579"/>
      </font>
    </dxf>
    <dxf>
      <font>
        <color theme="0" tint="-0.34998626667073579"/>
      </font>
      <fill>
        <patternFill>
          <bgColor theme="0" tint="-4.9989318521683403E-2"/>
        </patternFill>
      </fill>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color theme="0" tint="-0.34998626667073579"/>
      </font>
      <border>
        <left style="thin">
          <color theme="0" tint="-0.34998626667073579"/>
        </left>
        <right style="thin">
          <color theme="0" tint="-0.34998626667073579"/>
        </right>
        <top style="thin">
          <color theme="0" tint="-0.34998626667073579"/>
        </top>
        <bottom style="thin">
          <color theme="0" tint="-0.34998626667073579"/>
        </bottom>
      </border>
    </dxf>
    <dxf>
      <font>
        <b val="0"/>
        <i/>
        <color rgb="FFFF0000"/>
      </font>
      <border>
        <left style="thin">
          <color rgb="FFFF0000"/>
        </left>
        <right style="thin">
          <color rgb="FFFF0000"/>
        </right>
        <top style="thin">
          <color rgb="FFFF0000"/>
        </top>
        <bottom style="thin">
          <color rgb="FFFF0000"/>
        </bottom>
        <vertical/>
        <horizontal/>
      </border>
    </dxf>
    <dxf>
      <font>
        <b val="0"/>
        <i/>
        <color theme="0" tint="-0.34998626667073579"/>
      </font>
    </dxf>
    <dxf>
      <font>
        <color theme="0" tint="-0.34998626667073579"/>
      </font>
      <fill>
        <patternFill>
          <bgColor theme="0" tint="-4.9989318521683403E-2"/>
        </patternFill>
      </fill>
    </dxf>
    <dxf>
      <font>
        <color theme="0" tint="-0.34998626667073579"/>
      </font>
    </dxf>
    <dxf>
      <font>
        <color theme="0" tint="-0.34998626667073579"/>
      </font>
      <fill>
        <patternFill>
          <bgColor theme="0" tint="-4.9989318521683403E-2"/>
        </patternFill>
      </fill>
    </dxf>
    <dxf>
      <font>
        <color theme="0" tint="-0.34998626667073579"/>
      </font>
    </dxf>
    <dxf>
      <font>
        <color theme="0" tint="-0.34998626667073579"/>
      </font>
    </dxf>
    <dxf>
      <font>
        <color theme="0" tint="-0.34998626667073579"/>
      </font>
      <fill>
        <patternFill>
          <bgColor theme="0" tint="-4.9989318521683403E-2"/>
        </patternFill>
      </fill>
    </dxf>
    <dxf>
      <font>
        <color theme="0" tint="-0.34998626667073579"/>
      </font>
    </dxf>
    <dxf>
      <numFmt numFmtId="19" formatCode="dd/mm/yyyy"/>
    </dxf>
    <dxf>
      <numFmt numFmtId="19" formatCode="dd/mm/yyyy"/>
    </dxf>
    <dxf>
      <numFmt numFmtId="19" formatCode="dd/mm/yyyy"/>
    </dxf>
    <dxf>
      <numFmt numFmtId="19" formatCode="dd/mm/yyyy"/>
    </dxf>
    <dxf>
      <numFmt numFmtId="19" formatCode="dd/mm/yyyy"/>
    </dxf>
    <dxf>
      <numFmt numFmtId="19" formatCode="dd/mm/yyyy"/>
    </dxf>
    <dxf>
      <font>
        <b/>
        <i val="0"/>
        <strike val="0"/>
        <condense val="0"/>
        <extend val="0"/>
        <outline val="0"/>
        <shadow val="0"/>
        <u val="none"/>
        <vertAlign val="baseline"/>
        <sz val="11"/>
        <color theme="1"/>
        <name val="Calibri"/>
        <family val="2"/>
        <scheme val="minor"/>
      </font>
    </dxf>
    <dxf>
      <font>
        <color theme="0" tint="-0.34998626667073579"/>
      </font>
      <fill>
        <patternFill>
          <bgColor theme="0" tint="-0.34998626667073579"/>
        </patternFill>
      </fill>
    </dxf>
    <dxf>
      <font>
        <b val="0"/>
        <i/>
        <color rgb="FFFF0000"/>
      </font>
      <fill>
        <patternFill>
          <bgColor rgb="FFFFDDDE"/>
        </patternFill>
      </fill>
      <border>
        <left style="thin">
          <color rgb="FFFF0000"/>
        </left>
        <right style="thin">
          <color rgb="FFFF0000"/>
        </right>
        <top style="thin">
          <color rgb="FFFF0000"/>
        </top>
        <bottom style="thin">
          <color rgb="FFFF0000"/>
        </bottom>
      </border>
    </dxf>
    <dxf>
      <font>
        <b val="0"/>
        <i/>
        <color rgb="FFFF0000"/>
      </font>
      <fill>
        <patternFill>
          <bgColor rgb="FFFFDDDE"/>
        </patternFill>
      </fill>
      <border>
        <left style="thin">
          <color rgb="FFFF0000"/>
        </left>
        <right style="thin">
          <color rgb="FFFF0000"/>
        </right>
        <top style="thin">
          <color rgb="FFFF0000"/>
        </top>
        <bottom style="thin">
          <color rgb="FFFF0000"/>
        </bottom>
      </border>
    </dxf>
    <dxf>
      <border>
        <left/>
        <right/>
        <top/>
        <bottom/>
        <vertical/>
        <horizontal/>
      </border>
    </dxf>
    <dxf>
      <font>
        <b/>
        <i val="0"/>
        <strike val="0"/>
        <color rgb="FFFF0000"/>
      </font>
    </dxf>
    <dxf>
      <border>
        <left/>
        <right/>
        <top/>
        <bottom/>
        <vertical/>
        <horizontal/>
      </border>
    </dxf>
    <dxf>
      <font>
        <b/>
        <i val="0"/>
        <strike val="0"/>
        <color rgb="FFFF0000"/>
      </font>
    </dxf>
    <dxf>
      <border>
        <left/>
        <right/>
        <top/>
        <bottom/>
        <vertical/>
        <horizontal/>
      </border>
    </dxf>
    <dxf>
      <font>
        <b/>
        <i val="0"/>
        <strike val="0"/>
        <color theme="0"/>
      </font>
      <fill>
        <patternFill>
          <bgColor rgb="FFFF0000"/>
        </patternFill>
      </fill>
    </dxf>
    <dxf>
      <border>
        <left/>
        <right/>
        <top/>
        <bottom/>
        <vertical/>
        <horizontal/>
      </border>
    </dxf>
    <dxf>
      <font>
        <b/>
        <i val="0"/>
        <strike val="0"/>
        <color theme="0"/>
      </font>
      <fill>
        <patternFill>
          <bgColor rgb="FFFF0000"/>
        </patternFill>
      </fill>
    </dxf>
    <dxf>
      <border>
        <left/>
        <right/>
        <top/>
        <bottom/>
        <vertical/>
        <horizontal/>
      </border>
    </dxf>
    <dxf>
      <font>
        <b/>
        <i val="0"/>
        <strike val="0"/>
        <color rgb="FFFF0000"/>
      </font>
    </dxf>
    <dxf>
      <font>
        <b/>
        <i val="0"/>
        <strike val="0"/>
        <color theme="0"/>
      </font>
      <fill>
        <patternFill>
          <bgColor rgb="FFFF00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dd/mm/yyyy"/>
    </dxf>
    <dxf>
      <numFmt numFmtId="19" formatCode="dd/mm/yyyy"/>
    </dxf>
    <dxf>
      <numFmt numFmtId="19" formatCode="dd/mm/yyyy"/>
    </dxf>
    <dxf>
      <numFmt numFmtId="19" formatCode="dd/mm/yyyy"/>
    </dxf>
    <dxf>
      <numFmt numFmtId="19" formatCode="dd/mm/yyyy"/>
    </dxf>
    <dxf>
      <numFmt numFmtId="19" formatCode="dd/mm/yyyy"/>
    </dxf>
    <dxf>
      <font>
        <b/>
        <i val="0"/>
        <strike val="0"/>
        <condense val="0"/>
        <extend val="0"/>
        <outline val="0"/>
        <shadow val="0"/>
        <u val="none"/>
        <vertAlign val="baseline"/>
        <sz val="11"/>
        <color theme="1"/>
        <name val="Calibri"/>
        <family val="2"/>
        <scheme val="minor"/>
      </font>
    </dxf>
    <dxf>
      <font>
        <color theme="0" tint="-0.34998626667073579"/>
      </font>
      <fill>
        <patternFill>
          <bgColor theme="0" tint="-0.34998626667073579"/>
        </patternFill>
      </fill>
    </dxf>
    <dxf>
      <font>
        <b val="0"/>
        <i/>
        <color rgb="FFFF0000"/>
      </font>
      <fill>
        <patternFill>
          <bgColor rgb="FFFFDDDE"/>
        </patternFill>
      </fill>
      <border>
        <left style="thin">
          <color rgb="FFFF0000"/>
        </left>
        <right style="thin">
          <color rgb="FFFF0000"/>
        </right>
        <top style="thin">
          <color rgb="FFFF0000"/>
        </top>
        <bottom style="thin">
          <color rgb="FFFF0000"/>
        </bottom>
      </border>
    </dxf>
    <dxf>
      <font>
        <b val="0"/>
        <i/>
        <color rgb="FFFF0000"/>
      </font>
      <fill>
        <patternFill>
          <bgColor rgb="FFFFDDDE"/>
        </patternFill>
      </fill>
      <border>
        <left style="thin">
          <color rgb="FFFF0000"/>
        </left>
        <right style="thin">
          <color rgb="FFFF0000"/>
        </right>
        <top style="thin">
          <color rgb="FFFF0000"/>
        </top>
        <bottom style="thin">
          <color rgb="FFFF0000"/>
        </bottom>
      </border>
    </dxf>
    <dxf>
      <font>
        <b/>
        <i val="0"/>
        <color rgb="FFFF0000"/>
      </font>
    </dxf>
  </dxfs>
  <tableStyles count="1" defaultTableStyle="TableStyleMedium2" defaultPivotStyle="PivotStyleLight16">
    <tableStyle name="Invisible" pivot="0" table="0" count="0" xr9:uid="{9CD45264-D6A6-4D66-8C7F-F9D0FCEF423F}"/>
  </tableStyles>
  <colors>
    <mruColors>
      <color rgb="FF660033"/>
      <color rgb="FFFF999B"/>
      <color rgb="FFFFDDDE"/>
      <color rgb="FFFFBBBD"/>
      <color rgb="FFAA0004"/>
      <color rgb="FFFF585D"/>
      <color rgb="FF701B45"/>
      <color rgb="FFC3F3FD"/>
      <color rgb="FFF5EBFF"/>
      <color rgb="FFF3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7792774</xdr:colOff>
      <xdr:row>0</xdr:row>
      <xdr:rowOff>0</xdr:rowOff>
    </xdr:from>
    <xdr:to>
      <xdr:col>3</xdr:col>
      <xdr:colOff>9229723</xdr:colOff>
      <xdr:row>5</xdr:row>
      <xdr:rowOff>19050</xdr:rowOff>
    </xdr:to>
    <xdr:pic>
      <xdr:nvPicPr>
        <xdr:cNvPr id="2" name="Picture 1">
          <a:extLst>
            <a:ext uri="{FF2B5EF4-FFF2-40B4-BE49-F238E27FC236}">
              <a16:creationId xmlns:a16="http://schemas.microsoft.com/office/drawing/2014/main" id="{962E5E2F-25B2-48F9-83D3-E884F6E1ADFD}"/>
            </a:ext>
          </a:extLst>
        </xdr:cNvPr>
        <xdr:cNvPicPr>
          <a:picLocks noChangeAspect="1"/>
        </xdr:cNvPicPr>
      </xdr:nvPicPr>
      <xdr:blipFill>
        <a:blip xmlns:r="http://schemas.openxmlformats.org/officeDocument/2006/relationships" r:embed="rId1"/>
        <a:stretch>
          <a:fillRect/>
        </a:stretch>
      </xdr:blipFill>
      <xdr:spPr>
        <a:xfrm>
          <a:off x="13564924" y="0"/>
          <a:ext cx="1436949" cy="10763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PROJECTS-THEMES\IRR\MER\References%20materials\PS%20data%20items%20v3%20200609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lock\Local%20Settings\Temporary%20Internet%20Files\OLKB\MLAR%20Return%20with%20Validation%20rul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A001"/>
      <sheetName val="FSA002"/>
      <sheetName val="FSA003"/>
      <sheetName val="FSA004"/>
      <sheetName val="FSA005"/>
      <sheetName val="FSA006"/>
      <sheetName val="FSA007"/>
      <sheetName val="FSA008"/>
      <sheetName val="FSA009"/>
      <sheetName val="FSA010"/>
      <sheetName val="FSA011"/>
      <sheetName val="FSA012"/>
      <sheetName val="FSA013"/>
      <sheetName val="FSA014"/>
      <sheetName val="FSA015"/>
      <sheetName val="FSA016"/>
      <sheetName val="FSA017"/>
      <sheetName val="FSA018"/>
      <sheetName val="FSA019"/>
      <sheetName val="FSA020"/>
      <sheetName val="FSA021"/>
      <sheetName val="FSA022"/>
      <sheetName val="FSA023"/>
      <sheetName val="FSA024"/>
      <sheetName val="FSA025"/>
      <sheetName val="FSA026"/>
      <sheetName val="FSA028"/>
      <sheetName val="FSA029"/>
      <sheetName val="FSA030"/>
      <sheetName val="FSA033"/>
      <sheetName val="FSA034"/>
      <sheetName val="FSA035"/>
      <sheetName val="FSA036"/>
      <sheetName val="FSA037"/>
      <sheetName val="FSA038"/>
      <sheetName val="FSA039"/>
      <sheetName val="FSA040"/>
      <sheetName val="FSA041"/>
      <sheetName val="FSA042"/>
      <sheetName val="FSA043"/>
      <sheetName val="FSA044"/>
      <sheetName val="Balance Sheet"/>
      <sheetName val="Summary P&amp;L"/>
      <sheetName val="Jul 19 Mapping BS"/>
      <sheetName val="Jul'19 MappingP&amp;L"/>
      <sheetName val="XYZ"/>
      <sheetName val="Jul mvnt"/>
      <sheetName val="Jul YTD"/>
      <sheetName val="Jun mvnt"/>
      <sheetName val="Jun YTD"/>
      <sheetName val="May mvnt"/>
      <sheetName val="May YTD"/>
      <sheetName val="Apr mvnt"/>
      <sheetName val="July"/>
      <sheetName val="Apr"/>
      <sheetName val="Mar"/>
      <sheetName val="Mar Monthly"/>
      <sheetName val="Dec"/>
      <sheetName val="Nov"/>
      <sheetName val="Oct"/>
      <sheetName val="sept"/>
      <sheetName val="SGAM Sept"/>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idation"/>
      <sheetName val="HEADER"/>
      <sheetName val="Section A"/>
      <sheetName val="Section B"/>
      <sheetName val="Section C"/>
      <sheetName val="Section D1"/>
      <sheetName val="Section D2"/>
      <sheetName val="Section E1"/>
      <sheetName val="Section E2"/>
      <sheetName val="Section F1"/>
      <sheetName val="Section F2"/>
      <sheetName val="Section G1"/>
      <sheetName val="Section G2"/>
      <sheetName val="Section H1"/>
      <sheetName val="Section H2"/>
      <sheetName val="Section J"/>
      <sheetName val="Drop Down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0C36857-7133-439D-892E-E496C1DACF80}" name="income" displayName="income" ref="A1:HO2" totalsRowShown="0" headerRowDxfId="56">
  <autoFilter ref="A1:HO2" xr:uid="{F0C36857-7133-439D-892E-E496C1DACF80}"/>
  <tableColumns count="223">
    <tableColumn id="217" xr3:uid="{41BA3DCB-C0EC-4536-A75E-B7D23A9714F9}" name="IS_Currency">
      <calculatedColumnFormula>'Income Statement'!G5</calculatedColumnFormula>
    </tableColumn>
    <tableColumn id="218" xr3:uid="{A064C9F6-0929-4272-B99F-837D11CC1AEC}" name="IS_FinYear-2" dataDxfId="55">
      <calculatedColumnFormula>'Income Statement'!G8</calculatedColumnFormula>
    </tableColumn>
    <tableColumn id="219" xr3:uid="{4D40DA4D-D578-4AA6-8700-DA02D6B12D73}" name="IS_FinYear-1" dataDxfId="54">
      <calculatedColumnFormula>'Income Statement'!H8</calculatedColumnFormula>
    </tableColumn>
    <tableColumn id="220" xr3:uid="{B0DBF4A9-4B85-46E8-A899-83271832195A}" name="IS_FinYear" dataDxfId="53">
      <calculatedColumnFormula>'Income Statement'!I8</calculatedColumnFormula>
    </tableColumn>
    <tableColumn id="221" xr3:uid="{D009D65D-AD02-4071-819F-B53C174A5E9A}" name="IS_FinYear+1" dataDxfId="52">
      <calculatedColumnFormula>'Income Statement'!J8</calculatedColumnFormula>
    </tableColumn>
    <tableColumn id="222" xr3:uid="{BE21EA07-06F0-4FCA-B410-4DFB778A5FDE}" name="IS_FinYear+2" dataDxfId="51">
      <calculatedColumnFormula>'Income Statement'!K8</calculatedColumnFormula>
    </tableColumn>
    <tableColumn id="223" xr3:uid="{9439E849-57BF-40E9-B8EB-DF82C6559B9E}" name="IS_FinYear+3" dataDxfId="50">
      <calculatedColumnFormula>'Income Statement'!L8</calculatedColumnFormula>
    </tableColumn>
    <tableColumn id="1" xr3:uid="{C58C4535-47CD-4169-B7DE-A129958B4D4C}" name="Dealing profits or (loss) - trading_1">
      <calculatedColumnFormula>'Income Statement'!G10</calculatedColumnFormula>
    </tableColumn>
    <tableColumn id="2" xr3:uid="{4A203B69-7222-43A7-849B-91A7AF6BD0DD}" name="Dealing profits or (loss) - trading_2">
      <calculatedColumnFormula>'Income Statement'!H10</calculatedColumnFormula>
    </tableColumn>
    <tableColumn id="3" xr3:uid="{7165B888-6A90-42A6-8E40-23B284FE7040}" name="Dealing profits or (loss) - trading_3">
      <calculatedColumnFormula>'Income Statement'!I10</calculatedColumnFormula>
    </tableColumn>
    <tableColumn id="4" xr3:uid="{295E8C95-53E4-43C3-8C64-E68A655A6267}" name="Dealing profits or (loss) - trading_4">
      <calculatedColumnFormula>'Income Statement'!J10</calculatedColumnFormula>
    </tableColumn>
    <tableColumn id="5" xr3:uid="{EA560AC3-152E-4885-98DA-4297B94CD5CF}" name="Dealing profits or (loss) - trading_5">
      <calculatedColumnFormula>'Income Statement'!K10</calculatedColumnFormula>
    </tableColumn>
    <tableColumn id="6" xr3:uid="{4E150F42-A742-4CFD-BDA4-7E773F50CF23}" name="Dealing profits or (loss) - trading_6">
      <calculatedColumnFormula>'Income Statement'!L10</calculatedColumnFormula>
    </tableColumn>
    <tableColumn id="7" xr3:uid="{307CAABC-A635-47B3-9E6A-4CC138F72E58}" name="Dealing profit or (loss) - long term investments_1">
      <calculatedColumnFormula>'Income Statement'!G11</calculatedColumnFormula>
    </tableColumn>
    <tableColumn id="8" xr3:uid="{591488AA-D851-4CBE-BFF4-03F9E17520D7}" name="Dealing profit or (loss) - long term investments_2">
      <calculatedColumnFormula>'Income Statement'!H11</calculatedColumnFormula>
    </tableColumn>
    <tableColumn id="9" xr3:uid="{3FD29DB2-F12D-4A5E-A043-DA05A3E9E8CF}" name="Dealing profit or (loss) - long term investments_3">
      <calculatedColumnFormula>'Income Statement'!I11</calculatedColumnFormula>
    </tableColumn>
    <tableColumn id="10" xr3:uid="{F7E1082B-752C-4D41-8B54-6C891151E06F}" name="Dealing profit or (loss) - long term investments_4">
      <calculatedColumnFormula>'Income Statement'!J11</calculatedColumnFormula>
    </tableColumn>
    <tableColumn id="11" xr3:uid="{D4182036-6395-4FB1-AFCF-E23F8D062664}" name="Dealing profit or (loss) - long term investments_5">
      <calculatedColumnFormula>'Income Statement'!K11</calculatedColumnFormula>
    </tableColumn>
    <tableColumn id="12" xr3:uid="{9E36B3A2-7AD5-4E6C-8F57-F7CD7C227FD5}" name="Dealing profit or (loss) - long term investments_6">
      <calculatedColumnFormula>'Income Statement'!L11</calculatedColumnFormula>
    </tableColumn>
    <tableColumn id="13" xr3:uid="{9A10D0BA-A823-48D0-AE91-7FDDF49139F0}" name="Charges on sales / redemptions of regulated products_1">
      <calculatedColumnFormula>'Income Statement'!G12</calculatedColumnFormula>
    </tableColumn>
    <tableColumn id="14" xr3:uid="{929DEB69-C6BF-4234-A74E-F5D6FAD583C1}" name="Charges on sales / redemptions of regulated products_2">
      <calculatedColumnFormula>'Income Statement'!H12</calculatedColumnFormula>
    </tableColumn>
    <tableColumn id="15" xr3:uid="{AFD469D2-017B-4DE8-8E76-51565464505E}" name="Charges on sales / redemptions of regulated products_3">
      <calculatedColumnFormula>'Income Statement'!I12</calculatedColumnFormula>
    </tableColumn>
    <tableColumn id="16" xr3:uid="{45CB4BF9-1B45-4A7B-93E7-A505D2C6E22E}" name="Charges on sales / redemptions of regulated products_4">
      <calculatedColumnFormula>'Income Statement'!J12</calculatedColumnFormula>
    </tableColumn>
    <tableColumn id="17" xr3:uid="{9A0868E6-A3E1-408E-A106-99F32F97EAD5}" name="Charges on sales / redemptions of regulated products_5">
      <calculatedColumnFormula>'Income Statement'!K12</calculatedColumnFormula>
    </tableColumn>
    <tableColumn id="18" xr3:uid="{A27F3C18-A99D-4185-BFF0-F2FB39229D0F}" name="Charges on sales / redemptions of regulated products_6">
      <calculatedColumnFormula>'Income Statement'!L12</calculatedColumnFormula>
    </tableColumn>
    <tableColumn id="19" xr3:uid="{70B35544-AC2F-4311-9814-870191881E97}" name="Total dealing profit or (loss)_1">
      <calculatedColumnFormula>'Income Statement'!G13</calculatedColumnFormula>
    </tableColumn>
    <tableColumn id="20" xr3:uid="{FD38B452-FF9F-43B6-AA63-594094CC36DF}" name="Total dealing profit or (loss)_2">
      <calculatedColumnFormula>'Income Statement'!H13</calculatedColumnFormula>
    </tableColumn>
    <tableColumn id="21" xr3:uid="{08E7D1B0-CCD1-42FE-85EE-F86F53E6B00E}" name="Total dealing profit or (loss)_3">
      <calculatedColumnFormula>'Income Statement'!I13</calculatedColumnFormula>
    </tableColumn>
    <tableColumn id="22" xr3:uid="{7BAC3730-CD6C-43D3-B5CB-792285D4948F}" name="Total dealing profit or (loss)_4">
      <calculatedColumnFormula>'Income Statement'!J13</calculatedColumnFormula>
    </tableColumn>
    <tableColumn id="23" xr3:uid="{07DF6419-AF47-4E51-B45B-E39BAA71E7F7}" name="Total dealing profit or (loss)_5">
      <calculatedColumnFormula>'Income Statement'!K13</calculatedColumnFormula>
    </tableColumn>
    <tableColumn id="24" xr3:uid="{6CFEB0AE-830D-4794-BB2F-59A2D5BF5BDD}" name="Total dealing profit or (loss)_6">
      <calculatedColumnFormula>'Income Statement'!L13</calculatedColumnFormula>
    </tableColumn>
    <tableColumn id="25" xr3:uid="{3789B12A-3561-454E-A7AD-FD730799DD91}" name="Gross Commission and brokerage_1">
      <calculatedColumnFormula>'Income Statement'!G15</calculatedColumnFormula>
    </tableColumn>
    <tableColumn id="26" xr3:uid="{7BE066DA-7EF7-42C3-982F-9695770B5DF5}" name="Gross Commission and brokerage_2">
      <calculatedColumnFormula>'Income Statement'!H15</calculatedColumnFormula>
    </tableColumn>
    <tableColumn id="27" xr3:uid="{ABDF6835-A564-41F6-B398-400FAD3E1720}" name="Gross Commission and brokerage_3">
      <calculatedColumnFormula>'Income Statement'!I15</calculatedColumnFormula>
    </tableColumn>
    <tableColumn id="28" xr3:uid="{0159EFF1-38B4-434D-93A8-A01FA01F9C51}" name="Gross Commission and brokerage_4">
      <calculatedColumnFormula>'Income Statement'!J15</calculatedColumnFormula>
    </tableColumn>
    <tableColumn id="29" xr3:uid="{B958B61E-3B35-427F-9E61-161D1299C8D7}" name="Gross Commission and brokerage_5">
      <calculatedColumnFormula>'Income Statement'!K15</calculatedColumnFormula>
    </tableColumn>
    <tableColumn id="30" xr3:uid="{B1448BE7-C0C5-4F4A-89B7-D1B78582A6CC}" name="Gross Commission and brokerage_6">
      <calculatedColumnFormula>'Income Statement'!L15</calculatedColumnFormula>
    </tableColumn>
    <tableColumn id="31" xr3:uid="{954C3B6F-673A-46A6-89A0-4CC5A3EF7D70}" name="Performance fees1">
      <calculatedColumnFormula>'Income Statement'!G16</calculatedColumnFormula>
    </tableColumn>
    <tableColumn id="32" xr3:uid="{EB60043E-FDBD-4004-9D16-374778A0F3FA}" name="Performance fees2">
      <calculatedColumnFormula>'Income Statement'!H16</calculatedColumnFormula>
    </tableColumn>
    <tableColumn id="33" xr3:uid="{6AEF1B3C-0C1B-4E4C-9FCD-527DE42EDF57}" name="Performance fees3">
      <calculatedColumnFormula>'Income Statement'!I16</calculatedColumnFormula>
    </tableColumn>
    <tableColumn id="34" xr3:uid="{8D45DE87-4C25-46A5-BE3F-BF426E440BB5}" name="Performance fees4">
      <calculatedColumnFormula>'Income Statement'!J16</calculatedColumnFormula>
    </tableColumn>
    <tableColumn id="35" xr3:uid="{B508033D-49A8-4D9F-AC4D-0152CA93AADE}" name="Performance fees5">
      <calculatedColumnFormula>'Income Statement'!K16</calculatedColumnFormula>
    </tableColumn>
    <tableColumn id="36" xr3:uid="{F1998745-C298-4A51-A705-83CD37409DB4}" name="Performance fees6">
      <calculatedColumnFormula>'Income Statement'!L16</calculatedColumnFormula>
    </tableColumn>
    <tableColumn id="37" xr3:uid="{3B5E476F-94A3-4854-B564-D47F69968C34}" name="Investment management fees_1">
      <calculatedColumnFormula>'Income Statement'!G17</calculatedColumnFormula>
    </tableColumn>
    <tableColumn id="38" xr3:uid="{4F732DBD-8C7E-457C-BBD9-3DA3BEEE2A18}" name="Investment management fees_2">
      <calculatedColumnFormula>'Income Statement'!H17</calculatedColumnFormula>
    </tableColumn>
    <tableColumn id="39" xr3:uid="{70502959-9346-404A-A84C-86EADB537E7D}" name="Investment management fees_3">
      <calculatedColumnFormula>'Income Statement'!I17</calculatedColumnFormula>
    </tableColumn>
    <tableColumn id="40" xr3:uid="{9B6DFA92-5BA8-4CB0-8383-B3B8F6B7C4F3}" name="Investment management fees_4">
      <calculatedColumnFormula>'Income Statement'!J17</calculatedColumnFormula>
    </tableColumn>
    <tableColumn id="41" xr3:uid="{8D2194B8-621A-4C8E-9A1E-9A76EA70A9D9}" name="Investment management fees_5">
      <calculatedColumnFormula>'Income Statement'!K17</calculatedColumnFormula>
    </tableColumn>
    <tableColumn id="42" xr3:uid="{FFC66666-DC2E-44FF-A137-16EC4CF05211}" name="Investment management fees_6">
      <calculatedColumnFormula>'Income Statement'!L17</calculatedColumnFormula>
    </tableColumn>
    <tableColumn id="43" xr3:uid="{D9A18989-B06D-4C00-97E6-10DE2CC485AC}" name="Investment advisory fees_1">
      <calculatedColumnFormula>'Income Statement'!G18</calculatedColumnFormula>
    </tableColumn>
    <tableColumn id="44" xr3:uid="{BCE60638-3808-4CE5-A99C-AEDCE7C07E48}" name="Investment advisory fees_2">
      <calculatedColumnFormula>'Income Statement'!H18</calculatedColumnFormula>
    </tableColumn>
    <tableColumn id="45" xr3:uid="{7B146A15-4C19-4175-83E6-AC93112A306B}" name="Investment advisory fees_3">
      <calculatedColumnFormula>'Income Statement'!I18</calculatedColumnFormula>
    </tableColumn>
    <tableColumn id="46" xr3:uid="{F26331B9-E57B-4235-9325-FEE98410BEDA}" name="Investment advisory fees_4">
      <calculatedColumnFormula>'Income Statement'!J18</calculatedColumnFormula>
    </tableColumn>
    <tableColumn id="47" xr3:uid="{6E12A633-CF4D-49CC-BCCA-ECEFF7D37525}" name="Investment advisory fees_5">
      <calculatedColumnFormula>'Income Statement'!K18</calculatedColumnFormula>
    </tableColumn>
    <tableColumn id="48" xr3:uid="{E578B87D-3B48-4799-9BC9-9AA7F579C7A8}" name="Investment advisory fees_6">
      <calculatedColumnFormula>'Income Statement'!L18</calculatedColumnFormula>
    </tableColumn>
    <tableColumn id="49" xr3:uid="{6D6D4D16-0737-44E8-9117-EC6AE4C585E5}" name="Corporate Finance_1">
      <calculatedColumnFormula>'Income Statement'!G19</calculatedColumnFormula>
    </tableColumn>
    <tableColumn id="50" xr3:uid="{2C190A1B-D628-4C4B-A1FC-6D94C1726A96}" name="Corporate Finance_2">
      <calculatedColumnFormula>'Income Statement'!H19</calculatedColumnFormula>
    </tableColumn>
    <tableColumn id="51" xr3:uid="{9113C19B-1464-42E7-ACBC-E0B6320A7584}" name="Corporate Finance_3">
      <calculatedColumnFormula>'Income Statement'!I19</calculatedColumnFormula>
    </tableColumn>
    <tableColumn id="52" xr3:uid="{2AA95614-7229-4554-96CF-720C4FB37221}" name="Corporate Finance_4">
      <calculatedColumnFormula>'Income Statement'!J19</calculatedColumnFormula>
    </tableColumn>
    <tableColumn id="53" xr3:uid="{2187EFF1-3BD0-4279-A7F1-360E70BA253A}" name="Corporate Finance_5">
      <calculatedColumnFormula>'Income Statement'!K19</calculatedColumnFormula>
    </tableColumn>
    <tableColumn id="54" xr3:uid="{3D1BAD35-25E7-4F33-A8B6-DFD5940DFF34}" name="Corporate Finance_6">
      <calculatedColumnFormula>'Income Statement'!L19</calculatedColumnFormula>
    </tableColumn>
    <tableColumn id="55" xr3:uid="{153BA811-CC47-4146-8114-C8F2AE62845C}" name="UCITS management fees_1">
      <calculatedColumnFormula>'Income Statement'!G20</calculatedColumnFormula>
    </tableColumn>
    <tableColumn id="56" xr3:uid="{B1DCE901-26E8-4996-A3C1-140AD3C5CC23}" name="UCITS management fees_2">
      <calculatedColumnFormula>'Income Statement'!H20</calculatedColumnFormula>
    </tableColumn>
    <tableColumn id="57" xr3:uid="{6264D261-0E72-4CE4-934B-143ACE7829AD}" name="UCITS management fees_3">
      <calculatedColumnFormula>'Income Statement'!I20</calculatedColumnFormula>
    </tableColumn>
    <tableColumn id="58" xr3:uid="{4BAECB84-F7CE-497C-B62C-A8B481352B6C}" name="UCITS management fees_4">
      <calculatedColumnFormula>'Income Statement'!J20</calculatedColumnFormula>
    </tableColumn>
    <tableColumn id="59" xr3:uid="{2F2DA34F-BFA0-4017-A283-51D5C1C1EA27}" name="UCITS management fees_5">
      <calculatedColumnFormula>'Income Statement'!K20</calculatedColumnFormula>
    </tableColumn>
    <tableColumn id="60" xr3:uid="{BA5EAA8E-EA12-49C2-8D3C-E9A3DA32496B}" name="UCITS management fees_6">
      <calculatedColumnFormula>'Income Statement'!L20</calculatedColumnFormula>
    </tableColumn>
    <tableColumn id="61" xr3:uid="{BAA6B087-211A-4D68-9113-C0336176C2AF}" name="Interest and dividends receivable_1">
      <calculatedColumnFormula>'Income Statement'!G21</calculatedColumnFormula>
    </tableColumn>
    <tableColumn id="62" xr3:uid="{D30E2D75-4DB2-4B9E-8389-84D37BFFE3A3}" name="Interest and dividends receivable_2">
      <calculatedColumnFormula>'Income Statement'!H21</calculatedColumnFormula>
    </tableColumn>
    <tableColumn id="63" xr3:uid="{343EAF81-0826-4BC5-B63B-D52A33380177}" name="Interest and dividends receivable_3">
      <calculatedColumnFormula>'Income Statement'!I21</calculatedColumnFormula>
    </tableColumn>
    <tableColumn id="64" xr3:uid="{F64D619A-43EC-4CC4-A2F6-94F5F5E3C53D}" name="Interest and dividends receivable_4">
      <calculatedColumnFormula>'Income Statement'!J21</calculatedColumnFormula>
    </tableColumn>
    <tableColumn id="65" xr3:uid="{2131740C-3990-4C0E-A6E2-10B1CA1C1CFA}" name="Interest and dividends receivable_5">
      <calculatedColumnFormula>'Income Statement'!K21</calculatedColumnFormula>
    </tableColumn>
    <tableColumn id="66" xr3:uid="{54CC441C-5A8D-47C6-AF1C-2676A133F52E}" name="Interest and dividends receivable_6">
      <calculatedColumnFormula>'Income Statement'!L21</calculatedColumnFormula>
    </tableColumn>
    <tableColumn id="67" xr3:uid="{A46616B0-96EB-4D4D-9001-94E663FF8EEE}" name="Other revenue_14C_1">
      <calculatedColumnFormula>'Income Statement'!G22</calculatedColumnFormula>
    </tableColumn>
    <tableColumn id="68" xr3:uid="{2D2C8FE9-C024-4575-86DB-021498FDDB13}" name="Other revenue_14C_2">
      <calculatedColumnFormula>'Income Statement'!H22</calculatedColumnFormula>
    </tableColumn>
    <tableColumn id="69" xr3:uid="{B2E4A26D-82E5-4F9E-BB9E-1B25093C3B50}" name="Other revenue_14C_3">
      <calculatedColumnFormula>'Income Statement'!I22</calculatedColumnFormula>
    </tableColumn>
    <tableColumn id="70" xr3:uid="{ADF1FF6B-474C-4B96-AF3D-EA03238E402B}" name="Other revenue_14C_4">
      <calculatedColumnFormula>'Income Statement'!J22</calculatedColumnFormula>
    </tableColumn>
    <tableColumn id="71" xr3:uid="{0EC9292E-F970-425F-9A8C-92BE0F1F5A87}" name="Other revenue_14C_5">
      <calculatedColumnFormula>'Income Statement'!K22</calculatedColumnFormula>
    </tableColumn>
    <tableColumn id="72" xr3:uid="{84F1F52E-DE3B-40EC-B8EB-D597E440006E}" name="Other revenue_14C_6">
      <calculatedColumnFormula>'Income Statement'!L22</calculatedColumnFormula>
    </tableColumn>
    <tableColumn id="73" xr3:uid="{B2A22BD7-D847-4E7E-A26F-A44DC8BDE51A}" name="Foreign exchange gains_1">
      <calculatedColumnFormula>'Income Statement'!G23</calculatedColumnFormula>
    </tableColumn>
    <tableColumn id="74" xr3:uid="{85326B59-5F44-4D1A-976D-38BC61631D93}" name="Foreign exchange gains_2">
      <calculatedColumnFormula>'Income Statement'!H23</calculatedColumnFormula>
    </tableColumn>
    <tableColumn id="75" xr3:uid="{241D0694-6641-458E-84E6-ADBC60C1B496}" name="Foreign exchange gains_3">
      <calculatedColumnFormula>'Income Statement'!I23</calculatedColumnFormula>
    </tableColumn>
    <tableColumn id="76" xr3:uid="{37E54F02-7368-40B6-9B6D-03A79BD8D6FD}" name="Foreign exchange gains_4">
      <calculatedColumnFormula>'Income Statement'!J23</calculatedColumnFormula>
    </tableColumn>
    <tableColumn id="77" xr3:uid="{169D216F-861D-4C19-8A9B-D1B994CEBFA0}" name="Foreign exchange gains_5">
      <calculatedColumnFormula>'Income Statement'!K23</calculatedColumnFormula>
    </tableColumn>
    <tableColumn id="78" xr3:uid="{6F006B75-25AA-4E65-9DEC-CD76064FA96E}" name="Foreign exchange gains_6">
      <calculatedColumnFormula>'Income Statement'!L23</calculatedColumnFormula>
    </tableColumn>
    <tableColumn id="79" xr3:uid="{923E130E-4DAD-47BE-B1BB-39D5D085357E}" name="Total revenue_1">
      <calculatedColumnFormula>'Income Statement'!G24</calculatedColumnFormula>
    </tableColumn>
    <tableColumn id="80" xr3:uid="{3AD24672-6C2B-461E-AC87-2DAF132CF47E}" name="Total revenue_2">
      <calculatedColumnFormula>'Income Statement'!H24</calculatedColumnFormula>
    </tableColumn>
    <tableColumn id="81" xr3:uid="{8FAD8E09-034A-4845-AE45-BE19E4EFF933}" name="Total revenue_3">
      <calculatedColumnFormula>'Income Statement'!I24</calculatedColumnFormula>
    </tableColumn>
    <tableColumn id="82" xr3:uid="{67BB891C-B458-4E76-B7AC-322EE98C372E}" name="Total revenue_4">
      <calculatedColumnFormula>'Income Statement'!J24</calculatedColumnFormula>
    </tableColumn>
    <tableColumn id="83" xr3:uid="{E37B6485-97FD-4D95-9C0A-517E08107FEB}" name="Total revenue_5">
      <calculatedColumnFormula>'Income Statement'!K24</calculatedColumnFormula>
    </tableColumn>
    <tableColumn id="84" xr3:uid="{787C2F90-DC1F-4A50-9361-03F71C4CDDB0}" name="Total revenue_6">
      <calculatedColumnFormula>'Income Statement'!L24</calculatedColumnFormula>
    </tableColumn>
    <tableColumn id="85" xr3:uid="{A46476B1-2D5A-4B4C-9402-66DA5160E528}" name="Revenue generated from regulated financial services_1" dataDxfId="49">
      <calculatedColumnFormula>'Income Statement'!G27</calculatedColumnFormula>
    </tableColumn>
    <tableColumn id="86" xr3:uid="{EF1BC935-4521-4481-930A-776AE8F016CA}" name="Revenue generated from regulated financial services_2" dataDxfId="48">
      <calculatedColumnFormula>'Income Statement'!H27</calculatedColumnFormula>
    </tableColumn>
    <tableColumn id="87" xr3:uid="{610C2467-B257-484C-9262-3D80F04DF5EE}" name="Revenue generated from regulated financial services_3" dataDxfId="47">
      <calculatedColumnFormula>'Income Statement'!I27</calculatedColumnFormula>
    </tableColumn>
    <tableColumn id="88" xr3:uid="{35A2F282-72D5-4495-9E3A-47AD4664137F}" name="Revenue generated from regulated financial services_4" dataDxfId="46">
      <calculatedColumnFormula>'Income Statement'!J27</calculatedColumnFormula>
    </tableColumn>
    <tableColumn id="89" xr3:uid="{8BD969CC-77A5-4456-AD99-9768CFD384B0}" name="Revenue generated from regulated financial services_5" dataDxfId="45">
      <calculatedColumnFormula>'Income Statement'!K27</calculatedColumnFormula>
    </tableColumn>
    <tableColumn id="90" xr3:uid="{5FC56A33-0C04-4931-8B65-42AEF7BBCCA6}" name="Revenue generated from regulated financial services_6" dataDxfId="44">
      <calculatedColumnFormula>'Income Statement'!L27</calculatedColumnFormula>
    </tableColumn>
    <tableColumn id="91" xr3:uid="{92AC1F3A-63EF-4279-8414-0310DABF59CE}" name="Revenue generated from unregulated financial services_1">
      <calculatedColumnFormula>'Income Statement'!G28</calculatedColumnFormula>
    </tableColumn>
    <tableColumn id="92" xr3:uid="{6D701600-0B27-4F8E-8812-4A4D84E66407}" name="Revenue generated from unregulated financial services_2">
      <calculatedColumnFormula>'Income Statement'!H28</calculatedColumnFormula>
    </tableColumn>
    <tableColumn id="93" xr3:uid="{3B9A5FCC-1D3D-482E-B202-69B533CA3B37}" name="Revenue generated from unregulated financial services_3">
      <calculatedColumnFormula>'Income Statement'!I28</calculatedColumnFormula>
    </tableColumn>
    <tableColumn id="94" xr3:uid="{D17D7376-A201-444F-B47F-E9E7D1E2FA3D}" name="Revenue generated from unregulated financial services_4">
      <calculatedColumnFormula>'Income Statement'!J28</calculatedColumnFormula>
    </tableColumn>
    <tableColumn id="95" xr3:uid="{12047A19-5D0B-4EB6-8488-D63754ED0284}" name="Revenue generated from unregulated financial services_5">
      <calculatedColumnFormula>'Income Statement'!K28</calculatedColumnFormula>
    </tableColumn>
    <tableColumn id="96" xr3:uid="{A88957C7-1987-4B51-9BB4-3FB14D96E483}" name="Revenue generated from unregulated financial services_6">
      <calculatedColumnFormula>'Income Statement'!L28</calculatedColumnFormula>
    </tableColumn>
    <tableColumn id="97" xr3:uid="{4CF29F71-A391-4539-8270-EC52BEB62C63}" name="Other revenue_14C_12">
      <calculatedColumnFormula>'Income Statement'!G29</calculatedColumnFormula>
    </tableColumn>
    <tableColumn id="98" xr3:uid="{78F682A0-688F-48C1-8F4F-67999375981D}" name="Other revenue_14C_22">
      <calculatedColumnFormula>'Income Statement'!H29</calculatedColumnFormula>
    </tableColumn>
    <tableColumn id="99" xr3:uid="{8BAFD03D-90FF-4BA3-AAEE-59CB35ABB39D}" name="Other revenue_14C_32">
      <calculatedColumnFormula>'Income Statement'!I29</calculatedColumnFormula>
    </tableColumn>
    <tableColumn id="100" xr3:uid="{E41E0B14-D3BA-49EF-8663-35BC33D310D8}" name="Other revenue_14C_42">
      <calculatedColumnFormula>'Income Statement'!J29</calculatedColumnFormula>
    </tableColumn>
    <tableColumn id="101" xr3:uid="{4F134C49-4784-45A7-9919-C459B05FD87F}" name="Other revenue_14C_52">
      <calculatedColumnFormula>'Income Statement'!K29</calculatedColumnFormula>
    </tableColumn>
    <tableColumn id="102" xr3:uid="{7DE160E6-4DDF-4DF1-B2BC-7DBACEF126E6}" name="Other revenue_14C_62">
      <calculatedColumnFormula>'Income Statement'!L29</calculatedColumnFormula>
    </tableColumn>
    <tableColumn id="103" xr3:uid="{6864348C-2AF7-41F6-B342-FCABCE287EE5}" name="Revenue plus dealing profit or loss_1">
      <calculatedColumnFormula>'Income Statement'!G30</calculatedColumnFormula>
    </tableColumn>
    <tableColumn id="104" xr3:uid="{869ACC51-EDBA-43AE-8222-6762F5C9A36E}" name="Revenue plus dealing profit or loss_2">
      <calculatedColumnFormula>'Income Statement'!H30</calculatedColumnFormula>
    </tableColumn>
    <tableColumn id="105" xr3:uid="{46D4B6B9-2133-4336-9AC0-03D8C8275984}" name="Revenue plus dealing profit or loss_3">
      <calculatedColumnFormula>'Income Statement'!I30</calculatedColumnFormula>
    </tableColumn>
    <tableColumn id="106" xr3:uid="{19564DA5-ECC6-46BE-B0FE-E1EE433B31E7}" name="Revenue plus dealing profit or loss_4">
      <calculatedColumnFormula>'Income Statement'!J30</calculatedColumnFormula>
    </tableColumn>
    <tableColumn id="107" xr3:uid="{4DED3CB4-9532-47A4-BE5D-6111B657C59F}" name="Revenue plus dealing profit or loss_5">
      <calculatedColumnFormula>'Income Statement'!K30</calculatedColumnFormula>
    </tableColumn>
    <tableColumn id="108" xr3:uid="{3C97DCA1-2834-4ECF-B41B-17FFF2BF5DAC}" name="Revenue plus dealing profit or loss_6">
      <calculatedColumnFormula>'Income Statement'!L30</calculatedColumnFormula>
    </tableColumn>
    <tableColumn id="109" xr3:uid="{B9C91053-7DAC-4370-853A-D5405063040E}" name="Commmissions and fees_1">
      <calculatedColumnFormula>'Income Statement'!G34</calculatedColumnFormula>
    </tableColumn>
    <tableColumn id="110" xr3:uid="{F24A0491-5095-4E99-9229-3E83A98898C3}" name="Commmissions and fees_2">
      <calculatedColumnFormula>'Income Statement'!H34</calculatedColumnFormula>
    </tableColumn>
    <tableColumn id="111" xr3:uid="{B60E7A35-2E8B-4FC1-94B0-CC92AE8F3177}" name="Commmissions and fees_3">
      <calculatedColumnFormula>'Income Statement'!I34</calculatedColumnFormula>
    </tableColumn>
    <tableColumn id="112" xr3:uid="{C30F6631-DE12-462F-B0AC-8A41CFBAE4EA}" name="Commmissions and fees_4">
      <calculatedColumnFormula>'Income Statement'!J34</calculatedColumnFormula>
    </tableColumn>
    <tableColumn id="113" xr3:uid="{6E1EED0A-5393-4FBC-8141-C83E3CB29D61}" name="Commmissions and fees_5">
      <calculatedColumnFormula>'Income Statement'!K34</calculatedColumnFormula>
    </tableColumn>
    <tableColumn id="114" xr3:uid="{4C93E970-3FAB-48F9-AC37-4E2DC886B1A2}" name="Commmissions and fees_6">
      <calculatedColumnFormula>'Income Statement'!L34</calculatedColumnFormula>
    </tableColumn>
    <tableColumn id="115" xr3:uid="{A8A6FF67-60A0-4F21-8E7D-4097E1819053}" name="Staff costs - salary_1">
      <calculatedColumnFormula>'Income Statement'!G35</calculatedColumnFormula>
    </tableColumn>
    <tableColumn id="116" xr3:uid="{4145E35D-375C-4BBA-A278-F97922618E66}" name="Staff costs - salary_2">
      <calculatedColumnFormula>'Income Statement'!H35</calculatedColumnFormula>
    </tableColumn>
    <tableColumn id="117" xr3:uid="{15B3900C-3327-441C-B989-988D528EC417}" name="Staff costs - salary_3">
      <calculatedColumnFormula>'Income Statement'!I35</calculatedColumnFormula>
    </tableColumn>
    <tableColumn id="118" xr3:uid="{2E994793-B19D-400D-8C23-5052CE54C13C}" name="Staff costs - salary_4">
      <calculatedColumnFormula>'Income Statement'!J35</calculatedColumnFormula>
    </tableColumn>
    <tableColumn id="119" xr3:uid="{1109447E-F52C-4901-A023-E786172958CB}" name="Staff costs - salary_5">
      <calculatedColumnFormula>'Income Statement'!K35</calculatedColumnFormula>
    </tableColumn>
    <tableColumn id="120" xr3:uid="{B44434EF-2339-4C11-A5EA-B76ABE44C957}" name="Staff costs - salary_6">
      <calculatedColumnFormula>'Income Statement'!L35</calculatedColumnFormula>
    </tableColumn>
    <tableColumn id="121" xr3:uid="{837EF264-DFAB-4FC9-BA04-B8EE4EF5B155}" name="Staff costs - bonus_1">
      <calculatedColumnFormula>'Income Statement'!G36</calculatedColumnFormula>
    </tableColumn>
    <tableColumn id="122" xr3:uid="{82885863-8B3C-40C6-8D9B-FD610215C1A1}" name="Staff costs - bonus_2">
      <calculatedColumnFormula>'Income Statement'!H36</calculatedColumnFormula>
    </tableColumn>
    <tableColumn id="123" xr3:uid="{03239135-23A3-4DC1-B594-15357101CDA6}" name="Staff costs - bonus_3">
      <calculatedColumnFormula>'Income Statement'!I36</calculatedColumnFormula>
    </tableColumn>
    <tableColumn id="124" xr3:uid="{B85FEF19-554A-4272-99DE-9BE3E0CE5BFF}" name="Staff costs - bonus_4">
      <calculatedColumnFormula>'Income Statement'!J36</calculatedColumnFormula>
    </tableColumn>
    <tableColumn id="125" xr3:uid="{2EABABA7-62E6-41D8-8696-523F75082939}" name="Staff costs - bonus_5">
      <calculatedColumnFormula>'Income Statement'!K36</calculatedColumnFormula>
    </tableColumn>
    <tableColumn id="126" xr3:uid="{6ABFACB3-C957-4255-853D-A1A177323446}" name="Staff costs - bonus_6">
      <calculatedColumnFormula>'Income Statement'!L36</calculatedColumnFormula>
    </tableColumn>
    <tableColumn id="127" xr3:uid="{645A903D-E5B6-4207-BEC1-77A29C2B7C61}" name="Foreign exchange losses_1">
      <calculatedColumnFormula>'Income Statement'!G37</calculatedColumnFormula>
    </tableColumn>
    <tableColumn id="128" xr3:uid="{47812248-9219-4FB3-A143-BEE4D1F0DA78}" name="Foreign exchange losses_2">
      <calculatedColumnFormula>'Income Statement'!H37</calculatedColumnFormula>
    </tableColumn>
    <tableColumn id="129" xr3:uid="{93E242B5-D7B6-42F4-A18C-9D67EACCDB6D}" name="Foreign exchange losses_3">
      <calculatedColumnFormula>'Income Statement'!I37</calculatedColumnFormula>
    </tableColumn>
    <tableColumn id="130" xr3:uid="{E1F2121B-8395-4FB9-BDE0-ABEF4ED032D1}" name="Foreign exchange losses_4">
      <calculatedColumnFormula>'Income Statement'!J37</calculatedColumnFormula>
    </tableColumn>
    <tableColumn id="131" xr3:uid="{CF2DB8A2-6353-4AE7-B0AA-A0B2C8430258}" name="Foreign exchange losses_5">
      <calculatedColumnFormula>'Income Statement'!K37</calculatedColumnFormula>
    </tableColumn>
    <tableColumn id="132" xr3:uid="{31257D7D-1FF7-4DD0-AA1D-8D52C2ABF6BF}" name="Foreign exchange losses_6">
      <calculatedColumnFormula>'Income Statement'!L37</calculatedColumnFormula>
    </tableColumn>
    <tableColumn id="133" xr3:uid="{B5D5443A-6D10-479C-9060-6E487FF6C382}" name="Other operating expense_1">
      <calculatedColumnFormula>'Income Statement'!G38</calculatedColumnFormula>
    </tableColumn>
    <tableColumn id="134" xr3:uid="{F028054F-FE0D-4785-AF7B-3018D4B4A6F6}" name="Other operating expense_2">
      <calculatedColumnFormula>'Income Statement'!H38</calculatedColumnFormula>
    </tableColumn>
    <tableColumn id="135" xr3:uid="{9CE5E877-1956-4551-9FFA-EB8B8C9778CA}" name="Other operating expense_3">
      <calculatedColumnFormula>'Income Statement'!I38</calculatedColumnFormula>
    </tableColumn>
    <tableColumn id="136" xr3:uid="{C9FE5292-F5B6-4549-8E06-D45043CFBC3F}" name="Other operating expense_4">
      <calculatedColumnFormula>'Income Statement'!J38</calculatedColumnFormula>
    </tableColumn>
    <tableColumn id="137" xr3:uid="{905FD565-44E3-4CA4-8DD9-1209FDA38C8F}" name="Other operating expense_5">
      <calculatedColumnFormula>'Income Statement'!K38</calculatedColumnFormula>
    </tableColumn>
    <tableColumn id="138" xr3:uid="{425B28C6-AF3E-47E5-8727-8BE1DEEC334A}" name="Other operating expense_6">
      <calculatedColumnFormula>'Income Statement'!L38</calculatedColumnFormula>
    </tableColumn>
    <tableColumn id="139" xr3:uid="{88764379-FF66-42D9-8397-46A0FF8A18AD}" name="Total operating expense_1">
      <calculatedColumnFormula>'Income Statement'!G39</calculatedColumnFormula>
    </tableColumn>
    <tableColumn id="140" xr3:uid="{480E6A17-D425-4882-B970-47D2C98C3F50}" name="Total operating expense_2">
      <calculatedColumnFormula>'Income Statement'!H39</calculatedColumnFormula>
    </tableColumn>
    <tableColumn id="141" xr3:uid="{DCAF7909-2107-4324-9993-66EB0BFB4015}" name="Total operating expense_3">
      <calculatedColumnFormula>'Income Statement'!I39</calculatedColumnFormula>
    </tableColumn>
    <tableColumn id="142" xr3:uid="{C146BD4A-1B6B-4BC4-9FDE-17F8976D7265}" name="Total operating expense_4">
      <calculatedColumnFormula>'Income Statement'!J39</calculatedColumnFormula>
    </tableColumn>
    <tableColumn id="143" xr3:uid="{8A464EEE-921B-4795-98EF-BE9E0324F217}" name="Total operating expense_5">
      <calculatedColumnFormula>'Income Statement'!K39</calculatedColumnFormula>
    </tableColumn>
    <tableColumn id="144" xr3:uid="{D54114A2-B534-4C76-AABA-CDC4F56D95FE}" name="Total operating expense_6">
      <calculatedColumnFormula>'Income Statement'!L39</calculatedColumnFormula>
    </tableColumn>
    <tableColumn id="145" xr3:uid="{F6A75FCD-79A6-4358-BDC3-D7CABC6A2892}" name="Operating profit_1">
      <calculatedColumnFormula>'Income Statement'!G41</calculatedColumnFormula>
    </tableColumn>
    <tableColumn id="146" xr3:uid="{570BB289-6D41-4AC5-8C36-A4D0263846F1}" name="Operating profit_2">
      <calculatedColumnFormula>'Income Statement'!H41</calculatedColumnFormula>
    </tableColumn>
    <tableColumn id="147" xr3:uid="{1B19C52E-8502-4DA5-B12A-15E27D775F01}" name="Operating profit_3">
      <calculatedColumnFormula>'Income Statement'!I41</calculatedColumnFormula>
    </tableColumn>
    <tableColumn id="148" xr3:uid="{832825EC-EB0C-4AFF-BFC1-5C936580FF1F}" name="Operating profit_4">
      <calculatedColumnFormula>'Income Statement'!J41</calculatedColumnFormula>
    </tableColumn>
    <tableColumn id="149" xr3:uid="{5A894D31-2C93-4F2F-A4A9-3DC12409B955}" name="Operating profit_5">
      <calculatedColumnFormula>'Income Statement'!K41</calculatedColumnFormula>
    </tableColumn>
    <tableColumn id="150" xr3:uid="{3B83280E-5876-4A62-BD95-7343760A338F}" name="Operating profit_6">
      <calculatedColumnFormula>'Income Statement'!L41</calculatedColumnFormula>
    </tableColumn>
    <tableColumn id="151" xr3:uid="{6000B3FE-B236-46CC-AB77-8AC26D1DA169}" name="Interest expense_1">
      <calculatedColumnFormula>'Income Statement'!G43</calculatedColumnFormula>
    </tableColumn>
    <tableColumn id="152" xr3:uid="{19D5DE26-7106-428C-A846-E51A6E7C98A5}" name="Interest expense_2">
      <calculatedColumnFormula>'Income Statement'!H43</calculatedColumnFormula>
    </tableColumn>
    <tableColumn id="153" xr3:uid="{12E9D5EB-CFD2-4585-820C-885FB4515B3F}" name="Interest expense_3">
      <calculatedColumnFormula>'Income Statement'!I43</calculatedColumnFormula>
    </tableColumn>
    <tableColumn id="154" xr3:uid="{3C063726-9562-41A6-A8EE-9C28E942E507}" name="Interest expense_4">
      <calculatedColumnFormula>'Income Statement'!J43</calculatedColumnFormula>
    </tableColumn>
    <tableColumn id="155" xr3:uid="{C02778DF-43EF-4AE1-A591-B1EC7EE9C018}" name="Interest expense_5">
      <calculatedColumnFormula>'Income Statement'!K43</calculatedColumnFormula>
    </tableColumn>
    <tableColumn id="156" xr3:uid="{C7581FF2-05AC-413E-BE94-3DF9C8D1FBE7}" name="Interest expense_6">
      <calculatedColumnFormula>'Income Statement'!L43</calculatedColumnFormula>
    </tableColumn>
    <tableColumn id="157" xr3:uid="{8ADC94D3-BCAE-4751-8B48-599E600A2E61}" name="Other non-operating expense_1">
      <calculatedColumnFormula>'Income Statement'!G44</calculatedColumnFormula>
    </tableColumn>
    <tableColumn id="158" xr3:uid="{D4CAD241-7683-4C51-B95C-4FAA94AA390E}" name="Other non-operating expense_2">
      <calculatedColumnFormula>'Income Statement'!H44</calculatedColumnFormula>
    </tableColumn>
    <tableColumn id="159" xr3:uid="{4B73EE9D-2074-4FCB-B035-4D11BE4C2FB1}" name="Other non-operating expense_3">
      <calculatedColumnFormula>'Income Statement'!I44</calculatedColumnFormula>
    </tableColumn>
    <tableColumn id="160" xr3:uid="{3B3CFC34-166E-4DCF-9C2E-FD23C94FE1B4}" name="Other non-operating expense_4">
      <calculatedColumnFormula>'Income Statement'!J44</calculatedColumnFormula>
    </tableColumn>
    <tableColumn id="161" xr3:uid="{197B7218-69B1-455C-A6BA-EFFF7653E395}" name="Other non-operating expense_5">
      <calculatedColumnFormula>'Income Statement'!K44</calculatedColumnFormula>
    </tableColumn>
    <tableColumn id="162" xr3:uid="{4EC12F0E-CA50-4815-A1FE-F459D8C9238B}" name="Other non-operating expense_6">
      <calculatedColumnFormula>'Income Statement'!L44</calculatedColumnFormula>
    </tableColumn>
    <tableColumn id="163" xr3:uid="{83CD2098-A3BF-44E6-9BC1-5F75C6AB9228}" name="Profit or (loss) on ordinary activities before taxation_1">
      <calculatedColumnFormula>'Income Statement'!G48</calculatedColumnFormula>
    </tableColumn>
    <tableColumn id="164" xr3:uid="{9ADA015E-D16C-406E-AAC5-36BC0F74310A}" name="Profit or (loss) on ordinary activities before taxation_2">
      <calculatedColumnFormula>'Income Statement'!H48</calculatedColumnFormula>
    </tableColumn>
    <tableColumn id="165" xr3:uid="{AC426C15-79E8-4CB0-91D2-4A9E56800C07}" name="Profit or (loss) on ordinary activities before taxation_3">
      <calculatedColumnFormula>'Income Statement'!I48</calculatedColumnFormula>
    </tableColumn>
    <tableColumn id="166" xr3:uid="{40772192-C7C6-4267-A233-1AF5B616DB83}" name="Profit or (loss) on ordinary activities before taxation_4">
      <calculatedColumnFormula>'Income Statement'!J48</calculatedColumnFormula>
    </tableColumn>
    <tableColumn id="167" xr3:uid="{41576DB6-9E44-401D-B0F8-9DCF5B98CBE6}" name="Profit or (loss) on ordinary activities before taxation_5">
      <calculatedColumnFormula>'Income Statement'!K48</calculatedColumnFormula>
    </tableColumn>
    <tableColumn id="168" xr3:uid="{9CC7B6F1-801C-4268-A46D-58DD909FD58D}" name="Profit or (loss) on ordinary activities before taxation_6">
      <calculatedColumnFormula>'Income Statement'!L48</calculatedColumnFormula>
    </tableColumn>
    <tableColumn id="169" xr3:uid="{FFD9F7F4-C96B-4ECF-9AF6-4A6CD778AF71}" name="Taxation_1">
      <calculatedColumnFormula>'Income Statement'!G49</calculatedColumnFormula>
    </tableColumn>
    <tableColumn id="170" xr3:uid="{713B7086-F098-4D4D-BCF2-A470034F9536}" name="Taxation_2">
      <calculatedColumnFormula>'Income Statement'!H49</calculatedColumnFormula>
    </tableColumn>
    <tableColumn id="171" xr3:uid="{181D6877-7883-4B8C-9C7C-4CF3637C417E}" name="Taxation_3">
      <calculatedColumnFormula>'Income Statement'!I49</calculatedColumnFormula>
    </tableColumn>
    <tableColumn id="172" xr3:uid="{AA83C6C5-6EFC-47AD-96A8-D4F2E1B737DA}" name="Taxation_4">
      <calculatedColumnFormula>'Income Statement'!J49</calculatedColumnFormula>
    </tableColumn>
    <tableColumn id="173" xr3:uid="{143FC6D9-9509-44B3-B12A-57C7C522A77D}" name="Taxation_5">
      <calculatedColumnFormula>'Income Statement'!K49</calculatedColumnFormula>
    </tableColumn>
    <tableColumn id="174" xr3:uid="{BD720E2E-F912-4DE1-A968-21B61510F6B2}" name="Taxation_6">
      <calculatedColumnFormula>'Income Statement'!L49</calculatedColumnFormula>
    </tableColumn>
    <tableColumn id="175" xr3:uid="{AC034D56-54EA-4376-82DC-957FD3319F32}" name="Profit or (loss) after taxation_1">
      <calculatedColumnFormula>'Income Statement'!G50</calculatedColumnFormula>
    </tableColumn>
    <tableColumn id="176" xr3:uid="{4D476A33-059F-4357-BC54-631252F2AEA7}" name="Profit or (loss) after taxation_2">
      <calculatedColumnFormula>'Income Statement'!H50</calculatedColumnFormula>
    </tableColumn>
    <tableColumn id="177" xr3:uid="{1FD2AD5F-671A-4C65-8220-952C56C06715}" name="Profit or (loss) after taxation_3">
      <calculatedColumnFormula>'Income Statement'!I50</calculatedColumnFormula>
    </tableColumn>
    <tableColumn id="178" xr3:uid="{23BD6598-2BE3-454E-8CFC-F2C46211D99A}" name="Profit or (loss) after taxation_4">
      <calculatedColumnFormula>'Income Statement'!J50</calculatedColumnFormula>
    </tableColumn>
    <tableColumn id="179" xr3:uid="{2BA5FDAC-4FB8-4D09-9D31-5E7BFCBDBE7C}" name="Profit or (loss) after taxation_5">
      <calculatedColumnFormula>'Income Statement'!K50</calculatedColumnFormula>
    </tableColumn>
    <tableColumn id="180" xr3:uid="{66DF7EFD-1B38-47F8-A634-3BCCF912446F}" name="Profit or (loss) after taxation_6">
      <calculatedColumnFormula>'Income Statement'!L50</calculatedColumnFormula>
    </tableColumn>
    <tableColumn id="181" xr3:uid="{7BC9DE01-D149-4FD1-8ED7-1AA8E455E825}" name="Appropriations_1">
      <calculatedColumnFormula>'Income Statement'!G51</calculatedColumnFormula>
    </tableColumn>
    <tableColumn id="182" xr3:uid="{34FD0D5B-0150-4ABC-80E1-432E0D1FDD02}" name="Appropriations_2">
      <calculatedColumnFormula>'Income Statement'!H51</calculatedColumnFormula>
    </tableColumn>
    <tableColumn id="183" xr3:uid="{E36A32E4-DFDE-4A92-AA7B-C00D1F4CDC66}" name="Appropriations_3">
      <calculatedColumnFormula>'Income Statement'!I51</calculatedColumnFormula>
    </tableColumn>
    <tableColumn id="184" xr3:uid="{D7A4B67A-5D46-4180-936F-7110F3115F06}" name="Appropriations_4">
      <calculatedColumnFormula>'Income Statement'!J51</calculatedColumnFormula>
    </tableColumn>
    <tableColumn id="185" xr3:uid="{C25C3A2A-762F-49E1-81D3-9BC03FD16C14}" name="Appropriations_5">
      <calculatedColumnFormula>'Income Statement'!K51</calculatedColumnFormula>
    </tableColumn>
    <tableColumn id="186" xr3:uid="{268F2077-C743-45FA-9FCA-41BC722FFE9E}" name="Appropriations_6">
      <calculatedColumnFormula>'Income Statement'!L51</calculatedColumnFormula>
    </tableColumn>
    <tableColumn id="187" xr3:uid="{256BB842-637A-4DED-95B6-3F5E6B06969A}" name="Retained profit or (loss) for the period_1">
      <calculatedColumnFormula>'Income Statement'!G52</calculatedColumnFormula>
    </tableColumn>
    <tableColumn id="188" xr3:uid="{08493E7E-D149-413E-9541-82B9E0F012BA}" name="Retained profit or (loss) for the period_2">
      <calculatedColumnFormula>'Income Statement'!H52</calculatedColumnFormula>
    </tableColumn>
    <tableColumn id="189" xr3:uid="{D1B3C26D-D960-4370-A885-C298E6F685A9}" name="Retained profit or (loss) for the period_3">
      <calculatedColumnFormula>'Income Statement'!I52</calculatedColumnFormula>
    </tableColumn>
    <tableColumn id="190" xr3:uid="{C2FE46B4-0C79-4773-9E57-83684F5EA826}" name="Retained profit or (loss) for the period_4">
      <calculatedColumnFormula>'Income Statement'!J52</calculatedColumnFormula>
    </tableColumn>
    <tableColumn id="191" xr3:uid="{D7219A03-CEFA-4830-BCF3-5AD3897A91C7}" name="Retained profit or (loss) for the period_5">
      <calculatedColumnFormula>'Income Statement'!K52</calculatedColumnFormula>
    </tableColumn>
    <tableColumn id="192" xr3:uid="{7095955A-60E2-4B08-B531-7185469C00A0}" name="Retained profit or (loss) for the period_6">
      <calculatedColumnFormula>'Income Statement'!L52</calculatedColumnFormula>
    </tableColumn>
    <tableColumn id="193" xr3:uid="{2E7AFEDA-A36B-4896-AEFC-E6836A6AD256}" name="Operating Profit or (loss)_1">
      <calculatedColumnFormula>'Income Statement'!G57</calculatedColumnFormula>
    </tableColumn>
    <tableColumn id="194" xr3:uid="{CADA4354-7C3D-4B6A-A706-5D2B8AC8B173}" name="Operating Profit or (loss)_2">
      <calculatedColumnFormula>'Income Statement'!H57</calculatedColumnFormula>
    </tableColumn>
    <tableColumn id="195" xr3:uid="{73B28EA2-F5E5-4309-8ED1-B510417FE074}" name="Operating Profit or (loss)_3">
      <calculatedColumnFormula>'Income Statement'!I57</calculatedColumnFormula>
    </tableColumn>
    <tableColumn id="196" xr3:uid="{4EE7755D-3A08-4379-8278-57D992F3CAF6}" name="Operating Profit or (loss)_4">
      <calculatedColumnFormula>'Income Statement'!J57</calculatedColumnFormula>
    </tableColumn>
    <tableColumn id="197" xr3:uid="{BD27A806-2CDF-4690-8C44-BFBCFA0ED8F3}" name="Operating Profit or (loss)_5">
      <calculatedColumnFormula>'Income Statement'!K57</calculatedColumnFormula>
    </tableColumn>
    <tableColumn id="198" xr3:uid="{F2EF3C60-047E-466A-8E77-3ADA3A8AAEE1}" name="Operating Profit or (loss)_6">
      <calculatedColumnFormula>'Income Statement'!L57</calculatedColumnFormula>
    </tableColumn>
    <tableColumn id="199" xr3:uid="{378A9AF3-981A-454B-8DA0-1018B74479CD}" name="Investment Income_1">
      <calculatedColumnFormula>'Income Statement'!G58</calculatedColumnFormula>
    </tableColumn>
    <tableColumn id="200" xr3:uid="{1D9CA66B-27A4-413E-80BF-1BAD001B650E}" name="Investment Income_2">
      <calculatedColumnFormula>'Income Statement'!H58</calculatedColumnFormula>
    </tableColumn>
    <tableColumn id="201" xr3:uid="{8FC92183-7A0C-47F4-8D0C-2936EE8A8432}" name="Investment Income_3">
      <calculatedColumnFormula>'Income Statement'!I58</calculatedColumnFormula>
    </tableColumn>
    <tableColumn id="202" xr3:uid="{DF71314E-34A8-4EAA-8D34-FAF2E416FD57}" name="Investment Income_4">
      <calculatedColumnFormula>'Income Statement'!J58</calculatedColumnFormula>
    </tableColumn>
    <tableColumn id="203" xr3:uid="{3A020C1B-9874-489A-84AE-372218C81E6D}" name="Investment Income_5">
      <calculatedColumnFormula>'Income Statement'!K58</calculatedColumnFormula>
    </tableColumn>
    <tableColumn id="204" xr3:uid="{CD221A99-DD70-4ADA-8253-97ADE8D0DA6A}" name="Investment Income_6">
      <calculatedColumnFormula>'Income Statement'!L58</calculatedColumnFormula>
    </tableColumn>
    <tableColumn id="205" xr3:uid="{7E1BD0E3-C906-4A10-AC5F-276A05F358DA}" name="Interest receivable_1">
      <calculatedColumnFormula>'Income Statement'!G59</calculatedColumnFormula>
    </tableColumn>
    <tableColumn id="206" xr3:uid="{D1C3109B-0B56-44C5-A23C-C0E8FA6ACEC7}" name="Interest receivable_2">
      <calculatedColumnFormula>'Income Statement'!H59</calculatedColumnFormula>
    </tableColumn>
    <tableColumn id="207" xr3:uid="{BC9030BE-C1D8-4DD3-B6AB-985C650A9C96}" name="Interest receivable_3">
      <calculatedColumnFormula>'Income Statement'!I59</calculatedColumnFormula>
    </tableColumn>
    <tableColumn id="208" xr3:uid="{617C0897-7085-4472-B000-38D5168D4591}" name="Interest receivable_4">
      <calculatedColumnFormula>'Income Statement'!J59</calculatedColumnFormula>
    </tableColumn>
    <tableColumn id="209" xr3:uid="{BA4C4E0F-57B6-4AAA-8F68-319DE1E29CEA}" name="Interest receivable_5">
      <calculatedColumnFormula>'Income Statement'!K59</calculatedColumnFormula>
    </tableColumn>
    <tableColumn id="210" xr3:uid="{92CD01A7-5EC0-416B-A231-A9666660A96B}" name="Interest receivable_6">
      <calculatedColumnFormula>'Income Statement'!L59</calculatedColumnFormula>
    </tableColumn>
    <tableColumn id="211" xr3:uid="{45A21A7F-E8BF-4D91-930F-6362B819B118}" name="Profit or (loss) attributable to partners._1">
      <calculatedColumnFormula>'Income Statement'!G60</calculatedColumnFormula>
    </tableColumn>
    <tableColumn id="212" xr3:uid="{F3F05CB8-205E-4D57-A278-769976F39BD8}" name="Profit or (loss) attributable to partners._2">
      <calculatedColumnFormula>'Income Statement'!H60</calculatedColumnFormula>
    </tableColumn>
    <tableColumn id="213" xr3:uid="{7DB77FCD-732A-4C66-88B0-F32BF477C5EA}" name="Profit or (loss) attributable to partners._3">
      <calculatedColumnFormula>'Income Statement'!I60</calculatedColumnFormula>
    </tableColumn>
    <tableColumn id="214" xr3:uid="{1BF02F92-60B6-4CB0-B64F-C4DC9210237F}" name="Profit or (loss) attributable to partners._4">
      <calculatedColumnFormula>'Income Statement'!J60</calculatedColumnFormula>
    </tableColumn>
    <tableColumn id="215" xr3:uid="{F163B6CF-FB62-45DB-96BE-53D1E42FAA99}" name="Profit or (loss) attributable to partners._5">
      <calculatedColumnFormula>'Income Statement'!K60</calculatedColumnFormula>
    </tableColumn>
    <tableColumn id="216" xr3:uid="{59EA2C7F-83A9-443A-95B0-D51490D03984}" name="Profit or (loss) attributable to partners._6">
      <calculatedColumnFormula>'Income Statement'!L60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36E080E-2AFF-4ED8-A524-26203F0D91E1}" name="balance" displayName="balance" ref="A1:LY2" totalsRowShown="0" headerRowDxfId="29">
  <autoFilter ref="A1:LY2" xr:uid="{836E080E-2AFF-4ED8-A524-26203F0D91E1}"/>
  <tableColumns count="337">
    <tableColumn id="331" xr3:uid="{98ABEDC3-BE46-4C22-87C3-EE62147B626A}" name="BS_Currency">
      <calculatedColumnFormula>'Balance Sheet'!G5</calculatedColumnFormula>
    </tableColumn>
    <tableColumn id="332" xr3:uid="{9628E411-35D9-4C62-B968-2A54FF4FCC72}" name="BS_FinYear-2" dataDxfId="28">
      <calculatedColumnFormula>'Balance Sheet'!G8</calculatedColumnFormula>
    </tableColumn>
    <tableColumn id="333" xr3:uid="{C140A2FD-0BB6-40C8-A19A-EC92E2B19A83}" name="BS_FinYear-1" dataDxfId="27">
      <calculatedColumnFormula>'Balance Sheet'!H8</calculatedColumnFormula>
    </tableColumn>
    <tableColumn id="334" xr3:uid="{D25BBEA7-9F69-4619-924C-242796F5DE42}" name="BS_FinYear" dataDxfId="26">
      <calculatedColumnFormula>'Balance Sheet'!I8</calculatedColumnFormula>
    </tableColumn>
    <tableColumn id="335" xr3:uid="{7CA58665-50A1-4420-98F0-521DF730180E}" name="BS_FinYear+1" dataDxfId="25">
      <calculatedColumnFormula>'Balance Sheet'!J8</calculatedColumnFormula>
    </tableColumn>
    <tableColumn id="336" xr3:uid="{E8B68DA6-BFDA-4704-A5FD-AFEB1CFCDFFC}" name="BS_FinYear+2" dataDxfId="24">
      <calculatedColumnFormula>'Balance Sheet'!K8</calculatedColumnFormula>
    </tableColumn>
    <tableColumn id="337" xr3:uid="{982D178D-B280-4B41-9640-25D00AC7CB09}" name="BS_FinYear+3" dataDxfId="23">
      <calculatedColumnFormula>'Balance Sheet'!L8</calculatedColumnFormula>
    </tableColumn>
    <tableColumn id="1" xr3:uid="{3BD51EC4-D76C-4D63-BD5A-1394C9F1F686}" name="Intangible assets_1">
      <calculatedColumnFormula>'Balance Sheet'!G10</calculatedColumnFormula>
    </tableColumn>
    <tableColumn id="2" xr3:uid="{D22A2C71-3793-4131-A793-2EF8922A50FF}" name="Intangible assets_2">
      <calculatedColumnFormula>'Balance Sheet'!H10</calculatedColumnFormula>
    </tableColumn>
    <tableColumn id="3" xr3:uid="{0881DB9F-3C64-4646-96E0-AC3961613B27}" name="Intangible assets_3">
      <calculatedColumnFormula>'Balance Sheet'!I10</calculatedColumnFormula>
    </tableColumn>
    <tableColumn id="4" xr3:uid="{313537E9-D587-4C91-A98B-E49E81DA7E48}" name="Intangible assets_4">
      <calculatedColumnFormula>'Balance Sheet'!J10</calculatedColumnFormula>
    </tableColumn>
    <tableColumn id="5" xr3:uid="{CCD42630-853C-4507-BB1B-50677B7B59B6}" name="Intangible assets_5">
      <calculatedColumnFormula>'Balance Sheet'!K10</calculatedColumnFormula>
    </tableColumn>
    <tableColumn id="6" xr3:uid="{99F431F9-1D87-40FD-8491-E28BF7C54050}" name="Intangible assets_6">
      <calculatedColumnFormula>'Balance Sheet'!L10</calculatedColumnFormula>
    </tableColumn>
    <tableColumn id="7" xr3:uid="{24AD1E03-48CB-4CA8-B2D7-D000795B8B42}" name="Tangible assets_1">
      <calculatedColumnFormula>'Balance Sheet'!G11</calculatedColumnFormula>
    </tableColumn>
    <tableColumn id="8" xr3:uid="{E3E9AB0E-A78D-4B16-8BF4-651DFE9A9EB3}" name="Tangible assets_2">
      <calculatedColumnFormula>'Balance Sheet'!H11</calculatedColumnFormula>
    </tableColumn>
    <tableColumn id="9" xr3:uid="{356A826C-6F0C-4DA9-9309-80AD46BF830B}" name="Tangible assets_3">
      <calculatedColumnFormula>'Balance Sheet'!I11</calculatedColumnFormula>
    </tableColumn>
    <tableColumn id="10" xr3:uid="{4D80B5BE-9701-4014-9D26-70F20969D760}" name="Tangible assets_4">
      <calculatedColumnFormula>'Balance Sheet'!J11</calculatedColumnFormula>
    </tableColumn>
    <tableColumn id="11" xr3:uid="{F7405AB9-1263-45FE-9A24-A1047B323076}" name="Tangible assets_5">
      <calculatedColumnFormula>'Balance Sheet'!K11</calculatedColumnFormula>
    </tableColumn>
    <tableColumn id="12" xr3:uid="{48D605A8-AAAE-4B6E-9B3C-C32BE4FC3040}" name="Tangible assets_6">
      <calculatedColumnFormula>'Balance Sheet'!L11</calculatedColumnFormula>
    </tableColumn>
    <tableColumn id="13" xr3:uid="{CA961300-C09A-4D47-B965-5D30F99A76E4}" name="Investments_1">
      <calculatedColumnFormula>'Balance Sheet'!G12</calculatedColumnFormula>
    </tableColumn>
    <tableColumn id="14" xr3:uid="{A023EC71-29C0-4247-9B6F-C8F41321DD4D}" name="Investments_2">
      <calculatedColumnFormula>'Balance Sheet'!H12</calculatedColumnFormula>
    </tableColumn>
    <tableColumn id="15" xr3:uid="{E8EFA590-4B41-4861-A14A-5F7E51EE5830}" name="Investments_3">
      <calculatedColumnFormula>'Balance Sheet'!I12</calculatedColumnFormula>
    </tableColumn>
    <tableColumn id="16" xr3:uid="{E110BC23-C672-430F-844F-FA386FCC43F9}" name="Investments_4">
      <calculatedColumnFormula>'Balance Sheet'!J12</calculatedColumnFormula>
    </tableColumn>
    <tableColumn id="17" xr3:uid="{8B60DF41-C5EA-4DA3-8A8D-98A305D8AF81}" name="Investments_5">
      <calculatedColumnFormula>'Balance Sheet'!K12</calculatedColumnFormula>
    </tableColumn>
    <tableColumn id="18" xr3:uid="{26F451DB-FD7E-4C14-B555-9295AA176249}" name="Investments_6">
      <calculatedColumnFormula>'Balance Sheet'!L12</calculatedColumnFormula>
    </tableColumn>
    <tableColumn id="19" xr3:uid="{1096C72E-70E9-457A-9758-7EC7B864AA02}" name="Total fixed assets_1">
      <calculatedColumnFormula>'Balance Sheet'!G13</calculatedColumnFormula>
    </tableColumn>
    <tableColumn id="20" xr3:uid="{1A2EC306-60B9-4CBA-8ECC-4091F17279C2}" name="Total fixed assets_2">
      <calculatedColumnFormula>'Balance Sheet'!H13</calculatedColumnFormula>
    </tableColumn>
    <tableColumn id="21" xr3:uid="{34744361-9B80-453E-BC72-80541250223F}" name="Total fixed assets_3">
      <calculatedColumnFormula>'Balance Sheet'!I13</calculatedColumnFormula>
    </tableColumn>
    <tableColumn id="22" xr3:uid="{F555BC9C-2A33-436C-A873-A5EC3DD9BA16}" name="Total fixed assets_4">
      <calculatedColumnFormula>'Balance Sheet'!J13</calculatedColumnFormula>
    </tableColumn>
    <tableColumn id="23" xr3:uid="{89CD24E1-1013-414C-817B-9AEA85DD1D34}" name="Total fixed assets_5">
      <calculatedColumnFormula>'Balance Sheet'!K13</calculatedColumnFormula>
    </tableColumn>
    <tableColumn id="24" xr3:uid="{34326571-87F6-47AE-9CAC-DF0520C1E709}" name="Total fixed assets_6">
      <calculatedColumnFormula>'Balance Sheet'!L13</calculatedColumnFormula>
    </tableColumn>
    <tableColumn id="25" xr3:uid="{FAB231BD-2AC9-4BCA-A70E-5597D91231AD}" name="Stocks and Investments_1">
      <calculatedColumnFormula>'Balance Sheet'!G17</calculatedColumnFormula>
    </tableColumn>
    <tableColumn id="26" xr3:uid="{4EA3B82F-0814-4FCA-9BD9-209BD8C49A8E}" name="Stocks and Investments_2">
      <calculatedColumnFormula>'Balance Sheet'!H17</calculatedColumnFormula>
    </tableColumn>
    <tableColumn id="27" xr3:uid="{347A8D06-FC1C-4F50-AA1C-B3665A6D01D3}" name="Stocks and Investments_3">
      <calculatedColumnFormula>'Balance Sheet'!I17</calculatedColumnFormula>
    </tableColumn>
    <tableColumn id="28" xr3:uid="{F3FC266B-4ADD-48FF-86D8-6E815FEFFE00}" name="Stocks and Investments_4">
      <calculatedColumnFormula>'Balance Sheet'!J17</calculatedColumnFormula>
    </tableColumn>
    <tableColumn id="29" xr3:uid="{0439986D-FAFD-4B62-81AF-290DAC55C9AD}" name="Stocks and Investments_5">
      <calculatedColumnFormula>'Balance Sheet'!K17</calculatedColumnFormula>
    </tableColumn>
    <tableColumn id="30" xr3:uid="{055C9C81-89F2-4C9F-A4DB-5DB6BEA9F03B}" name="Stocks and Investments_6">
      <calculatedColumnFormula>'Balance Sheet'!L17</calculatedColumnFormula>
    </tableColumn>
    <tableColumn id="31" xr3:uid="{4027B083-6865-41EE-8FE8-58A7AE59222A}" name="Trade debtors - Due within 90 days_1">
      <calculatedColumnFormula>'Balance Sheet'!G18</calculatedColumnFormula>
    </tableColumn>
    <tableColumn id="32" xr3:uid="{B3AD1600-AC23-4467-941F-05F7A34F4677}" name="Trade debtors - Due within 90 days_2">
      <calculatedColumnFormula>'Balance Sheet'!H18</calculatedColumnFormula>
    </tableColumn>
    <tableColumn id="33" xr3:uid="{76FBBBC7-440F-4C18-9D7A-A15C81D5CEBD}" name="Trade debtors - Due within 90 days_3">
      <calculatedColumnFormula>'Balance Sheet'!I18</calculatedColumnFormula>
    </tableColumn>
    <tableColumn id="34" xr3:uid="{F3F3E2D1-B7D9-4502-95B9-CE850FAB8DE4}" name="Trade debtors - Due within 90 days_4">
      <calculatedColumnFormula>'Balance Sheet'!J18</calculatedColumnFormula>
    </tableColumn>
    <tableColumn id="35" xr3:uid="{9E266D3C-0B32-4FEB-AFCD-39C1F7A777EC}" name="Trade debtors - Due within 90 days_5">
      <calculatedColumnFormula>'Balance Sheet'!K18</calculatedColumnFormula>
    </tableColumn>
    <tableColumn id="36" xr3:uid="{D1481777-C6D1-4714-BEBA-B202347502AD}" name="Trade debtors - Due within 90 days_6">
      <calculatedColumnFormula>'Balance Sheet'!L18</calculatedColumnFormula>
    </tableColumn>
    <tableColumn id="37" xr3:uid="{6ECD0827-78FA-402B-AC1F-99B4A05D8D14}" name="Trade debtors - Due after 90 days_1">
      <calculatedColumnFormula>'Balance Sheet'!G19</calculatedColumnFormula>
    </tableColumn>
    <tableColumn id="38" xr3:uid="{E4827658-EFF9-40A9-B443-40EB95468A9B}" name="Trade debtors - Due after 90 days_2">
      <calculatedColumnFormula>'Balance Sheet'!H19</calculatedColumnFormula>
    </tableColumn>
    <tableColumn id="39" xr3:uid="{71AAB819-2FCB-4871-A2ED-FAAFD1CF3203}" name="Trade debtors - Due after 90 days_3">
      <calculatedColumnFormula>'Balance Sheet'!I19</calculatedColumnFormula>
    </tableColumn>
    <tableColumn id="40" xr3:uid="{3B895AB0-AAE1-4D0A-9185-43BE27DE3852}" name="Trade debtors - Due after 90 days_4">
      <calculatedColumnFormula>'Balance Sheet'!J19</calculatedColumnFormula>
    </tableColumn>
    <tableColumn id="41" xr3:uid="{8B0671D1-02CC-4D91-9BC6-55F2BFE2A2E9}" name="Trade debtors - Due after 90 days_5">
      <calculatedColumnFormula>'Balance Sheet'!K19</calculatedColumnFormula>
    </tableColumn>
    <tableColumn id="42" xr3:uid="{582B6A83-462D-476D-89B6-D1A1725A6DD1}" name="Trade debtors - Due after 90 days_6">
      <calculatedColumnFormula>'Balance Sheet'!L19</calculatedColumnFormula>
    </tableColumn>
    <tableColumn id="43" xr3:uid="{00EC0AD4-C8D9-4435-AB29-370D8CF60492}" name="Non-trade debtors_1">
      <calculatedColumnFormula>'Balance Sheet'!G20</calculatedColumnFormula>
    </tableColumn>
    <tableColumn id="44" xr3:uid="{1F84ED8E-2317-44C7-A3B6-901EDB6AA272}" name="Non-trade debtors_2">
      <calculatedColumnFormula>'Balance Sheet'!H20</calculatedColumnFormula>
    </tableColumn>
    <tableColumn id="45" xr3:uid="{59D8D91F-F8D1-44AA-A0EB-64BD52A0FED7}" name="Non-trade debtors_3">
      <calculatedColumnFormula>'Balance Sheet'!I20</calculatedColumnFormula>
    </tableColumn>
    <tableColumn id="46" xr3:uid="{B80FB9EA-4651-496C-9617-68C949D43480}" name="Non-trade debtors_4">
      <calculatedColumnFormula>'Balance Sheet'!J20</calculatedColumnFormula>
    </tableColumn>
    <tableColumn id="47" xr3:uid="{FEDCC8D2-3E7C-456A-B83E-FD0A3FFF93D3}" name="Non-trade debtors_5">
      <calculatedColumnFormula>'Balance Sheet'!K20</calculatedColumnFormula>
    </tableColumn>
    <tableColumn id="48" xr3:uid="{C1ED0D46-07BA-4EB7-BF38-51D99207B4D0}" name="Non-trade debtors_6">
      <calculatedColumnFormula>'Balance Sheet'!L20</calculatedColumnFormula>
    </tableColumn>
    <tableColumn id="49" xr3:uid="{233190A4-5D2B-4C63-B677-71B17196CBCF}" name="Sundry debtors_1">
      <calculatedColumnFormula>'Balance Sheet'!G21</calculatedColumnFormula>
    </tableColumn>
    <tableColumn id="50" xr3:uid="{E5730FA4-125E-4CB9-8D6A-05741B62D70C}" name="Sundry debtors_2">
      <calculatedColumnFormula>'Balance Sheet'!H21</calculatedColumnFormula>
    </tableColumn>
    <tableColumn id="51" xr3:uid="{FFEA6AA4-2F46-4368-AF73-978C9533ED6A}" name="Sundry debtors_3">
      <calculatedColumnFormula>'Balance Sheet'!I21</calculatedColumnFormula>
    </tableColumn>
    <tableColumn id="52" xr3:uid="{AE7E0178-3B75-4125-BF5E-029A722EFC2F}" name="Sundry debtors_4">
      <calculatedColumnFormula>'Balance Sheet'!J21</calculatedColumnFormula>
    </tableColumn>
    <tableColumn id="53" xr3:uid="{FCD4188E-4688-4757-9A0C-C6FFC2A21695}" name="Sundry debtors_5">
      <calculatedColumnFormula>'Balance Sheet'!K21</calculatedColumnFormula>
    </tableColumn>
    <tableColumn id="54" xr3:uid="{15B8184F-EF5C-4D7B-A26A-893EA82CCECB}" name="Sundry debtors_6">
      <calculatedColumnFormula>'Balance Sheet'!L21</calculatedColumnFormula>
    </tableColumn>
    <tableColumn id="55" xr3:uid="{447A06F5-1378-47B7-944D-AB8655731C3C}" name="Loans &amp; other assets_1">
      <calculatedColumnFormula>'Balance Sheet'!G22</calculatedColumnFormula>
    </tableColumn>
    <tableColumn id="56" xr3:uid="{DFEC8D99-4E20-4C8B-A3D7-0B957E5B406D}" name="Loans &amp; other assets_2">
      <calculatedColumnFormula>'Balance Sheet'!H22</calculatedColumnFormula>
    </tableColumn>
    <tableColumn id="57" xr3:uid="{137BB9BF-91DC-45F5-9CF7-6202086065FF}" name="Loans &amp; other assets_3">
      <calculatedColumnFormula>'Balance Sheet'!I22</calculatedColumnFormula>
    </tableColumn>
    <tableColumn id="58" xr3:uid="{61A225C5-2E19-4610-9BFA-EA40D47D48F4}" name="Loans &amp; other assets_4">
      <calculatedColumnFormula>'Balance Sheet'!J22</calculatedColumnFormula>
    </tableColumn>
    <tableColumn id="59" xr3:uid="{06FEC508-5751-43B7-901B-69DF6B48037A}" name="Loans &amp; other assets_5">
      <calculatedColumnFormula>'Balance Sheet'!K22</calculatedColumnFormula>
    </tableColumn>
    <tableColumn id="60" xr3:uid="{E1687735-A15C-4056-9EE5-10EB892B6127}" name="Loans &amp; other assets_6">
      <calculatedColumnFormula>'Balance Sheet'!L22</calculatedColumnFormula>
    </tableColumn>
    <tableColumn id="61" xr3:uid="{DBA4CEBE-FD6B-44AD-9EAE-0CFF35C17A18}" name="Cash at bank and in hand - Segregated_1">
      <calculatedColumnFormula>'Balance Sheet'!G23</calculatedColumnFormula>
    </tableColumn>
    <tableColumn id="62" xr3:uid="{88BB1B9C-A049-49DB-A9B4-F15D849F1709}" name="Cash at bank and in hand - Segregated_2">
      <calculatedColumnFormula>'Balance Sheet'!H23</calculatedColumnFormula>
    </tableColumn>
    <tableColumn id="63" xr3:uid="{11A25DE6-BB70-42BF-9CE6-76D91BC2CAE4}" name="Cash at bank and in hand - Segregated_3">
      <calculatedColumnFormula>'Balance Sheet'!I23</calculatedColumnFormula>
    </tableColumn>
    <tableColumn id="64" xr3:uid="{0D6805D3-98F9-4D89-9B45-3FAAB0FF1088}" name="Cash at bank and in hand - Segregated_4">
      <calculatedColumnFormula>'Balance Sheet'!J23</calculatedColumnFormula>
    </tableColumn>
    <tableColumn id="65" xr3:uid="{3D715254-FB77-436F-8634-4F1303AB82E6}" name="Cash at bank and in hand - Segregated_5">
      <calculatedColumnFormula>'Balance Sheet'!K23</calculatedColumnFormula>
    </tableColumn>
    <tableColumn id="66" xr3:uid="{693C7DDD-7BE4-4802-BDD9-35D67111FA90}" name="Cash at bank and in hand - Segregated_6">
      <calculatedColumnFormula>'Balance Sheet'!L23</calculatedColumnFormula>
    </tableColumn>
    <tableColumn id="67" xr3:uid="{4614BCC0-9B96-44D4-A0A1-A7ACCA43BE5F}" name="Cash at bank and in hand - Non Segregated_1">
      <calculatedColumnFormula>'Balance Sheet'!G24</calculatedColumnFormula>
    </tableColumn>
    <tableColumn id="68" xr3:uid="{AA796685-357D-42A5-B2CC-981657E4BF78}" name="Cash at bank and in hand - Non Segregated_2">
      <calculatedColumnFormula>'Balance Sheet'!H24</calculatedColumnFormula>
    </tableColumn>
    <tableColumn id="69" xr3:uid="{ABD13A88-02A9-4250-B948-722B9EE44E52}" name="Cash at bank and in hand - Non Segregated_3">
      <calculatedColumnFormula>'Balance Sheet'!I24</calculatedColumnFormula>
    </tableColumn>
    <tableColumn id="70" xr3:uid="{5CBD36F9-B390-4556-9DCE-DE27759A9B9F}" name="Cash at bank and in hand - Non Segregated_4">
      <calculatedColumnFormula>'Balance Sheet'!J24</calculatedColumnFormula>
    </tableColumn>
    <tableColumn id="71" xr3:uid="{638FFED5-7B57-40D6-A265-88798118D66E}" name="Cash at bank and in hand - Non Segregated_5">
      <calculatedColumnFormula>'Balance Sheet'!K24</calculatedColumnFormula>
    </tableColumn>
    <tableColumn id="72" xr3:uid="{132357DF-80E2-4243-BDFC-297F81C6017A}" name="Cash at bank and in hand - Non Segregated_6">
      <calculatedColumnFormula>'Balance Sheet'!L24</calculatedColumnFormula>
    </tableColumn>
    <tableColumn id="73" xr3:uid="{55A1C6D1-30B6-4163-B23E-17FAE7BB6DF7}" name="Total current assets_1">
      <calculatedColumnFormula>'Balance Sheet'!G25</calculatedColumnFormula>
    </tableColumn>
    <tableColumn id="74" xr3:uid="{5631FFD6-8B1B-49DF-A796-F459A838FF52}" name="Total current assets_2">
      <calculatedColumnFormula>'Balance Sheet'!H25</calculatedColumnFormula>
    </tableColumn>
    <tableColumn id="75" xr3:uid="{312A17DF-01B4-41CF-8E93-0C84079C7CE2}" name="Total current assets_3">
      <calculatedColumnFormula>'Balance Sheet'!I25</calculatedColumnFormula>
    </tableColumn>
    <tableColumn id="76" xr3:uid="{5F823489-39A3-49A3-A21E-86B71BBB0D92}" name="Total current assets_4">
      <calculatedColumnFormula>'Balance Sheet'!J25</calculatedColumnFormula>
    </tableColumn>
    <tableColumn id="77" xr3:uid="{B2400C74-6724-49A3-889D-64BD2CEA0F79}" name="Total current assets_5">
      <calculatedColumnFormula>'Balance Sheet'!K25</calculatedColumnFormula>
    </tableColumn>
    <tableColumn id="78" xr3:uid="{DC001C80-05B1-4401-906A-D9369D7479C8}" name="Total current assets_6">
      <calculatedColumnFormula>'Balance Sheet'!L25</calculatedColumnFormula>
    </tableColumn>
    <tableColumn id="79" xr3:uid="{24046359-28F7-4298-BA5E-15151FD83967}" name="Creditors_1">
      <calculatedColumnFormula>'Balance Sheet'!G29</calculatedColumnFormula>
    </tableColumn>
    <tableColumn id="80" xr3:uid="{AB7D152C-8BD6-47DE-A077-B52BA248EF8B}" name="Creditors_2">
      <calculatedColumnFormula>'Balance Sheet'!H29</calculatedColumnFormula>
    </tableColumn>
    <tableColumn id="81" xr3:uid="{C510D264-95C0-4961-AE72-3D302FC4D76D}" name="Creditors_3">
      <calculatedColumnFormula>'Balance Sheet'!I29</calculatedColumnFormula>
    </tableColumn>
    <tableColumn id="82" xr3:uid="{B17FF5E1-1405-4A2F-B787-938B240815E3}" name="Creditors_4">
      <calculatedColumnFormula>'Balance Sheet'!J29</calculatedColumnFormula>
    </tableColumn>
    <tableColumn id="83" xr3:uid="{B1ADCD3A-0DB4-4D37-8AEE-1D48A4BBEFFB}" name="Creditors_5">
      <calculatedColumnFormula>'Balance Sheet'!K29</calculatedColumnFormula>
    </tableColumn>
    <tableColumn id="84" xr3:uid="{A4CBFD95-4255-4604-8CB2-51F1696282DC}" name="Creditors_6">
      <calculatedColumnFormula>'Balance Sheet'!L29</calculatedColumnFormula>
    </tableColumn>
    <tableColumn id="85" xr3:uid="{BE958863-E39B-414F-B8D1-F9BA60093AC4}" name="Sundry creditors_1">
      <calculatedColumnFormula>'Balance Sheet'!G30</calculatedColumnFormula>
    </tableColumn>
    <tableColumn id="86" xr3:uid="{A64D3EBF-5F64-46E9-AB8B-966274E42DED}" name="Sundry creditors_2">
      <calculatedColumnFormula>'Balance Sheet'!H30</calculatedColumnFormula>
    </tableColumn>
    <tableColumn id="87" xr3:uid="{CFF59792-2093-4B97-95A3-6ACCA15A7A2D}" name="Sundry creditors_3">
      <calculatedColumnFormula>'Balance Sheet'!I30</calculatedColumnFormula>
    </tableColumn>
    <tableColumn id="88" xr3:uid="{8295D0CF-E12A-4C9D-815D-444F6C7D7E7A}" name="Sundry creditors_4">
      <calculatedColumnFormula>'Balance Sheet'!J30</calculatedColumnFormula>
    </tableColumn>
    <tableColumn id="89" xr3:uid="{11AB4512-4228-43C2-B4CE-3BAE7337F0FB}" name="Sundry creditors_5">
      <calculatedColumnFormula>'Balance Sheet'!K30</calculatedColumnFormula>
    </tableColumn>
    <tableColumn id="90" xr3:uid="{556BD08B-A3F3-4361-A694-ECEC015353DB}" name="Sundry creditors_6">
      <calculatedColumnFormula>'Balance Sheet'!L30</calculatedColumnFormula>
    </tableColumn>
    <tableColumn id="91" xr3:uid="{A6319F81-CF3C-4736-9C01-33AFD7AD50DB}" name="Accruals_1">
      <calculatedColumnFormula>'Balance Sheet'!G31</calculatedColumnFormula>
    </tableColumn>
    <tableColumn id="92" xr3:uid="{EE9EC0A0-06B5-4567-8BEA-63F2F7DBD41A}" name="Accruals_2">
      <calculatedColumnFormula>'Balance Sheet'!H31</calculatedColumnFormula>
    </tableColumn>
    <tableColumn id="93" xr3:uid="{A55FF5C7-9508-41A9-9A10-4E5AEC01146E}" name="Accruals_3">
      <calculatedColumnFormula>'Balance Sheet'!I31</calculatedColumnFormula>
    </tableColumn>
    <tableColumn id="94" xr3:uid="{FFDE0F4C-D47E-4752-9A6A-F7AF5D8A54AC}" name="Accruals_4">
      <calculatedColumnFormula>'Balance Sheet'!J31</calculatedColumnFormula>
    </tableColumn>
    <tableColumn id="95" xr3:uid="{0277DE5A-4E93-4DA9-990A-BD275652EA08}" name="Accruals_5">
      <calculatedColumnFormula>'Balance Sheet'!K31</calculatedColumnFormula>
    </tableColumn>
    <tableColumn id="96" xr3:uid="{4D39C665-DFC4-483F-BA24-AE87144FEBE8}" name="Accruals_6">
      <calculatedColumnFormula>'Balance Sheet'!L31</calculatedColumnFormula>
    </tableColumn>
    <tableColumn id="97" xr3:uid="{A0136BE2-8151-47EA-9BB0-36D60928D5DA}" name="Bank loans and overdrafts segregated due within 1 year_1">
      <calculatedColumnFormula>'Balance Sheet'!G32</calculatedColumnFormula>
    </tableColumn>
    <tableColumn id="98" xr3:uid="{7DE26257-72E7-432D-9201-1C3CE12CACCF}" name="Bank loans and overdrafts segregated due within 1 year_2">
      <calculatedColumnFormula>'Balance Sheet'!H32</calculatedColumnFormula>
    </tableColumn>
    <tableColumn id="99" xr3:uid="{F59F19C8-D4B4-4D69-BC6C-426ADF2B816C}" name="Bank loans and overdrafts segregated due within 1 year_3">
      <calculatedColumnFormula>'Balance Sheet'!I32</calculatedColumnFormula>
    </tableColumn>
    <tableColumn id="100" xr3:uid="{E6A08DD6-A3D4-4C7B-BEAA-F4E4822ADA2C}" name="Bank loans and overdrafts segregated due within 1 year_4">
      <calculatedColumnFormula>'Balance Sheet'!J32</calculatedColumnFormula>
    </tableColumn>
    <tableColumn id="101" xr3:uid="{6F121CD2-BB9E-45DA-823B-41A3464B5331}" name="Bank loans and overdrafts segregated due within 1 year_5">
      <calculatedColumnFormula>'Balance Sheet'!K32</calculatedColumnFormula>
    </tableColumn>
    <tableColumn id="102" xr3:uid="{68ED5B28-261E-424B-B12D-363833939F39}" name="Bank loans and overdrafts segregated due within 1 year_6">
      <calculatedColumnFormula>'Balance Sheet'!L32</calculatedColumnFormula>
    </tableColumn>
    <tableColumn id="103" xr3:uid="{C7D7A004-C5B6-4FDD-B0FA-E0075D31CFB2}" name="Bank loans and overdrafts non segregated due within 1 year_1">
      <calculatedColumnFormula>'Balance Sheet'!G33</calculatedColumnFormula>
    </tableColumn>
    <tableColumn id="104" xr3:uid="{B58B96E7-725B-44DF-9593-5E7589B0F4BB}" name="Bank loans and overdrafts non segregated due within 1 year_2">
      <calculatedColumnFormula>'Balance Sheet'!H33</calculatedColumnFormula>
    </tableColumn>
    <tableColumn id="105" xr3:uid="{29F29630-6256-497A-B88C-55D2E27EEE1B}" name="Bank loans and overdrafts non segregated due within 1 year_3">
      <calculatedColumnFormula>'Balance Sheet'!I33</calculatedColumnFormula>
    </tableColumn>
    <tableColumn id="106" xr3:uid="{12F4D1A2-BD2F-48A2-B6D9-D26623964BD6}" name="Bank loans and overdrafts non segregated due within 1 year_4">
      <calculatedColumnFormula>'Balance Sheet'!J33</calculatedColumnFormula>
    </tableColumn>
    <tableColumn id="107" xr3:uid="{BBAC442C-8C01-45DB-9D7D-97ABF5809371}" name="Bank loans and overdrafts non segregated due within 1 year_5">
      <calculatedColumnFormula>'Balance Sheet'!K33</calculatedColumnFormula>
    </tableColumn>
    <tableColumn id="108" xr3:uid="{4B6BA006-ACEE-4D49-B377-F756AC0A248B}" name="Bank loans and overdrafts non segregated due within 1 year_6">
      <calculatedColumnFormula>'Balance Sheet'!L33</calculatedColumnFormula>
    </tableColumn>
    <tableColumn id="109" xr3:uid="{72116F6D-79F1-4C36-8A80-E6908393F662}" name="Short term subordinated loan due within 1 year_1">
      <calculatedColumnFormula>'Balance Sheet'!G34</calculatedColumnFormula>
    </tableColumn>
    <tableColumn id="110" xr3:uid="{F1D2AF2D-2C03-4A19-992E-46C2A60AD850}" name="Short term subordinated loan due within 1 year_2">
      <calculatedColumnFormula>'Balance Sheet'!H34</calculatedColumnFormula>
    </tableColumn>
    <tableColumn id="111" xr3:uid="{EF546A7D-E4A9-4E84-B2D7-57FCB8F33237}" name="Short term subordinated loan due within 1 year_3">
      <calculatedColumnFormula>'Balance Sheet'!I34</calculatedColumnFormula>
    </tableColumn>
    <tableColumn id="112" xr3:uid="{E1C808D6-17A0-4F97-9FA2-E99CAF766312}" name="Short term subordinated loan due within 1 year_4">
      <calculatedColumnFormula>'Balance Sheet'!J34</calculatedColumnFormula>
    </tableColumn>
    <tableColumn id="113" xr3:uid="{BE8CDC6C-DD59-4B08-9E67-CC9E19834547}" name="Short term subordinated loan due within 1 year_5">
      <calculatedColumnFormula>'Balance Sheet'!K34</calculatedColumnFormula>
    </tableColumn>
    <tableColumn id="114" xr3:uid="{515DE5B0-999E-4ACD-BCAF-19AE2C469907}" name="Short term subordinated loan due within 1 year_6">
      <calculatedColumnFormula>'Balance Sheet'!L34</calculatedColumnFormula>
    </tableColumn>
    <tableColumn id="115" xr3:uid="{2A70C9FD-7256-409E-A6A4-B8E6DD5E373E}" name="Long term subordinated loan due within 1 year_1">
      <calculatedColumnFormula>'Balance Sheet'!G35</calculatedColumnFormula>
    </tableColumn>
    <tableColumn id="116" xr3:uid="{4C11D1E5-68DE-4BC0-80BB-B768CF6E181A}" name="Long term subordinated loan due within 1 year_2">
      <calculatedColumnFormula>'Balance Sheet'!H35</calculatedColumnFormula>
    </tableColumn>
    <tableColumn id="117" xr3:uid="{45C0901C-0A1D-47D6-A20B-63425C920416}" name="Long term subordinated loan due within 1 year_3">
      <calculatedColumnFormula>'Balance Sheet'!I35</calculatedColumnFormula>
    </tableColumn>
    <tableColumn id="118" xr3:uid="{99AF7809-3D1A-4029-BC3A-5B7BF7548545}" name="Long term subordinated loan due within 1 year_4">
      <calculatedColumnFormula>'Balance Sheet'!J35</calculatedColumnFormula>
    </tableColumn>
    <tableColumn id="119" xr3:uid="{5D3FB5CF-5976-4712-8F1D-D67AE0463065}" name="Long term subordinated loan due within 1 year_5">
      <calculatedColumnFormula>'Balance Sheet'!K35</calculatedColumnFormula>
    </tableColumn>
    <tableColumn id="120" xr3:uid="{02428876-0CC0-456F-9453-0FEC2FE9F77D}" name="Long term subordinated loan due within 1 year_6">
      <calculatedColumnFormula>'Balance Sheet'!L35</calculatedColumnFormula>
    </tableColumn>
    <tableColumn id="121" xr3:uid="{113214C5-C9F9-437D-84B3-00ED3725560B}" name="Total current liabilities_1">
      <calculatedColumnFormula>'Balance Sheet'!G36</calculatedColumnFormula>
    </tableColumn>
    <tableColumn id="122" xr3:uid="{2B1A98AC-B339-44A5-95FA-13F80BE3205D}" name="Total current liabilities_2">
      <calculatedColumnFormula>'Balance Sheet'!H36</calculatedColumnFormula>
    </tableColumn>
    <tableColumn id="123" xr3:uid="{B7ACFB0B-244D-410B-8712-A4F7A447197E}" name="Total current liabilities_3">
      <calculatedColumnFormula>'Balance Sheet'!I36</calculatedColumnFormula>
    </tableColumn>
    <tableColumn id="124" xr3:uid="{54AAC4F5-60F0-45E5-B355-57BA30F2CAF8}" name="Total current liabilities_4">
      <calculatedColumnFormula>'Balance Sheet'!J36</calculatedColumnFormula>
    </tableColumn>
    <tableColumn id="125" xr3:uid="{0C5DA876-4AC2-4918-868F-8E7A2B6AE915}" name="Total current liabilities_5">
      <calculatedColumnFormula>'Balance Sheet'!K36</calculatedColumnFormula>
    </tableColumn>
    <tableColumn id="126" xr3:uid="{3D101DBF-BBB1-461F-85C0-F4C554FBEC75}" name="Total current liabilities_6">
      <calculatedColumnFormula>'Balance Sheet'!L36</calculatedColumnFormula>
    </tableColumn>
    <tableColumn id="127" xr3:uid="{4BC93ADF-3A79-47C3-B4EB-70C5CEBDAA61}" name="Net current assets (liabilities)_1">
      <calculatedColumnFormula>'Balance Sheet'!G38</calculatedColumnFormula>
    </tableColumn>
    <tableColumn id="128" xr3:uid="{15034D0C-8CF6-4C79-95BC-30C0E9493FF3}" name="Net current assets (liabilities)_2">
      <calculatedColumnFormula>'Balance Sheet'!H38</calculatedColumnFormula>
    </tableColumn>
    <tableColumn id="129" xr3:uid="{0399776A-0982-457C-8C43-36BCE92732F3}" name="Net current assets (liabilities)_3">
      <calculatedColumnFormula>'Balance Sheet'!I38</calculatedColumnFormula>
    </tableColumn>
    <tableColumn id="130" xr3:uid="{48773E86-3F00-4889-8DC6-AEB7C77DBB9E}" name="Net current assets (liabilities)_4">
      <calculatedColumnFormula>'Balance Sheet'!J38</calculatedColumnFormula>
    </tableColumn>
    <tableColumn id="131" xr3:uid="{C1DFAC73-BD8D-4F98-B671-2AFB92F30712}" name="Net current assets (liabilities)_5">
      <calculatedColumnFormula>'Balance Sheet'!K38</calculatedColumnFormula>
    </tableColumn>
    <tableColumn id="132" xr3:uid="{9761E671-0371-4208-AC84-91DDD31012CB}" name="Net current assets (liabilities)_6">
      <calculatedColumnFormula>'Balance Sheet'!L38</calculatedColumnFormula>
    </tableColumn>
    <tableColumn id="133" xr3:uid="{50BAA639-ED1A-43FE-82FA-DAD93B58905A}" name="Creditors_12">
      <calculatedColumnFormula>'Balance Sheet'!G42</calculatedColumnFormula>
    </tableColumn>
    <tableColumn id="134" xr3:uid="{0D382243-8677-4BC1-8386-3D8240FFEEF5}" name="Creditors_22">
      <calculatedColumnFormula>'Balance Sheet'!H42</calculatedColumnFormula>
    </tableColumn>
    <tableColumn id="135" xr3:uid="{E272C002-58CC-4998-86EE-C8378C240AC0}" name="Creditors_32">
      <calculatedColumnFormula>'Balance Sheet'!I42</calculatedColumnFormula>
    </tableColumn>
    <tableColumn id="136" xr3:uid="{9E9F16B9-3117-419D-90AF-01CC572C5708}" name="Creditors_42">
      <calculatedColumnFormula>'Balance Sheet'!J42</calculatedColumnFormula>
    </tableColumn>
    <tableColumn id="137" xr3:uid="{144491B0-FEB2-4446-94CF-B8717DEB65D1}" name="Creditors_52">
      <calculatedColumnFormula>'Balance Sheet'!K42</calculatedColumnFormula>
    </tableColumn>
    <tableColumn id="138" xr3:uid="{B033B6C7-1FAD-4638-911A-B920E522D891}" name="Creditors_62">
      <calculatedColumnFormula>'Balance Sheet'!L42</calculatedColumnFormula>
    </tableColumn>
    <tableColumn id="139" xr3:uid="{307AD057-851F-4F0A-B97C-00D184B5C9D2}" name="Bank loans and overdrafts segregated due after 1 year_1">
      <calculatedColumnFormula>'Balance Sheet'!G43</calculatedColumnFormula>
    </tableColumn>
    <tableColumn id="140" xr3:uid="{C97E4404-30A4-4864-8001-6A5C84A17FEE}" name="Bank loans and overdrafts segregated due after 1 year_2">
      <calculatedColumnFormula>'Balance Sheet'!H43</calculatedColumnFormula>
    </tableColumn>
    <tableColumn id="141" xr3:uid="{E1EDF89B-2F8E-4A74-BB42-D6FB8074F3F0}" name="Bank loans and overdrafts segregated due after 1 year_3">
      <calculatedColumnFormula>'Balance Sheet'!I43</calculatedColumnFormula>
    </tableColumn>
    <tableColumn id="142" xr3:uid="{6CB21505-DFB4-4720-A0F4-902E9D428C23}" name="Bank loans and overdrafts segregated due after 1 year_4">
      <calculatedColumnFormula>'Balance Sheet'!J43</calculatedColumnFormula>
    </tableColumn>
    <tableColumn id="143" xr3:uid="{96EBF2C1-AA1E-4D53-A9DC-553D05F7B466}" name="Bank loans and overdrafts segregated due after 1 year_5">
      <calculatedColumnFormula>'Balance Sheet'!K43</calculatedColumnFormula>
    </tableColumn>
    <tableColumn id="144" xr3:uid="{7F7E4224-8F78-43CB-A3AE-17A6F410FA29}" name="Bank loans and overdrafts segregated due after 1 year_6">
      <calculatedColumnFormula>'Balance Sheet'!L43</calculatedColumnFormula>
    </tableColumn>
    <tableColumn id="145" xr3:uid="{0F3C5967-DF32-4AD9-8D84-FCAA2BB6FDDA}" name="Bank loans and overdrafts non segregated due after 1 year_1">
      <calculatedColumnFormula>'Balance Sheet'!G44</calculatedColumnFormula>
    </tableColumn>
    <tableColumn id="146" xr3:uid="{ADF61D56-6286-494A-947E-DA507D914210}" name="Bank loans and overdrafts non segregated due after 1 year_2">
      <calculatedColumnFormula>'Balance Sheet'!H44</calculatedColumnFormula>
    </tableColumn>
    <tableColumn id="147" xr3:uid="{BC73C281-3751-4CFE-B86A-AE25DD474679}" name="Bank loans and overdrafts non segregated due after 1 year_3">
      <calculatedColumnFormula>'Balance Sheet'!I44</calculatedColumnFormula>
    </tableColumn>
    <tableColumn id="148" xr3:uid="{828C5370-F012-4191-9F61-15088FD0E41D}" name="Bank loans and overdrafts non segregated due after 1 year_4">
      <calculatedColumnFormula>'Balance Sheet'!J44</calculatedColumnFormula>
    </tableColumn>
    <tableColumn id="149" xr3:uid="{76993A40-C843-4E31-8B88-A597C1866822}" name="Bank loans and overdrafts non segregated due after 1 year_5">
      <calculatedColumnFormula>'Balance Sheet'!K44</calculatedColumnFormula>
    </tableColumn>
    <tableColumn id="150" xr3:uid="{1CB05FC7-66AB-4D55-BB1D-D0DFDBAE28B0}" name="Bank loans and overdrafts non segregated due after 1 year_6">
      <calculatedColumnFormula>'Balance Sheet'!L44</calculatedColumnFormula>
    </tableColumn>
    <tableColumn id="151" xr3:uid="{28C23184-3CB0-49EF-B5BE-2D63F4FD8151}" name="Short term subordinated loan due after 1 year_1">
      <calculatedColumnFormula>'Balance Sheet'!G45</calculatedColumnFormula>
    </tableColumn>
    <tableColumn id="152" xr3:uid="{6C18FB75-8750-4289-A326-12D5E8BF4571}" name="Short term subordinated loan due after 1 year_2">
      <calculatedColumnFormula>'Balance Sheet'!H45</calculatedColumnFormula>
    </tableColumn>
    <tableColumn id="153" xr3:uid="{D210022B-7E13-46BC-8ECF-8B4D1699792D}" name="Short term subordinated loan due after 1 year_3">
      <calculatedColumnFormula>'Balance Sheet'!I45</calculatedColumnFormula>
    </tableColumn>
    <tableColumn id="154" xr3:uid="{BBB919D3-08BE-4230-A754-1F4FD095717B}" name="Short term subordinated loan due after 1 year_4">
      <calculatedColumnFormula>'Balance Sheet'!J45</calculatedColumnFormula>
    </tableColumn>
    <tableColumn id="155" xr3:uid="{B8D24F04-3E7A-4C44-A36F-421672E60062}" name="Short term subordinated loan due after 1 year_5">
      <calculatedColumnFormula>'Balance Sheet'!K45</calculatedColumnFormula>
    </tableColumn>
    <tableColumn id="156" xr3:uid="{DBAE87F5-3BED-4642-BF62-965B2B50B460}" name="Short term subordinated loan due after 1 year_6">
      <calculatedColumnFormula>'Balance Sheet'!L45</calculatedColumnFormula>
    </tableColumn>
    <tableColumn id="157" xr3:uid="{BCE4445B-136E-4E1F-A1C1-423DE3972400}" name="Long term subordinated loan due after 1 year_1">
      <calculatedColumnFormula>'Balance Sheet'!G46</calculatedColumnFormula>
    </tableColumn>
    <tableColumn id="158" xr3:uid="{FAB90AB7-A8D4-4018-9365-5134CD984769}" name="Long term subordinated loan due after 1 year_2">
      <calculatedColumnFormula>'Balance Sheet'!H46</calculatedColumnFormula>
    </tableColumn>
    <tableColumn id="159" xr3:uid="{63ED397E-EDE8-41B9-93B6-A89FBD9C79D0}" name="Long term subordinated loan due after 1 year_3">
      <calculatedColumnFormula>'Balance Sheet'!I46</calculatedColumnFormula>
    </tableColumn>
    <tableColumn id="160" xr3:uid="{942A1054-E09F-4179-A407-72D645C04FE4}" name="Long term subordinated loan due after 1 year_4">
      <calculatedColumnFormula>'Balance Sheet'!J46</calculatedColumnFormula>
    </tableColumn>
    <tableColumn id="161" xr3:uid="{F91A2CA7-B395-427C-8D1E-EDA7F5369E55}" name="Long term subordinated loan due after 1 year_5">
      <calculatedColumnFormula>'Balance Sheet'!K46</calculatedColumnFormula>
    </tableColumn>
    <tableColumn id="162" xr3:uid="{B86EB18E-D60E-4443-ACEC-6100F1DB2E0C}" name="Long term subordinated loan due after 1 year_6">
      <calculatedColumnFormula>'Balance Sheet'!L46</calculatedColumnFormula>
    </tableColumn>
    <tableColumn id="163" xr3:uid="{6BB1EE3F-1BE3-4821-BD5B-F699A2FF92EA}" name="Total long term liabilities_1">
      <calculatedColumnFormula>'Balance Sheet'!G47</calculatedColumnFormula>
    </tableColumn>
    <tableColumn id="164" xr3:uid="{EDECA20A-490E-403B-AEC0-BF2E3101550F}" name="Total long term liabilities_2">
      <calculatedColumnFormula>'Balance Sheet'!H47</calculatedColumnFormula>
    </tableColumn>
    <tableColumn id="165" xr3:uid="{8B1CE939-DFDA-43A2-B743-E4C24BD13AF5}" name="Total long term liabilities_3">
      <calculatedColumnFormula>'Balance Sheet'!I47</calculatedColumnFormula>
    </tableColumn>
    <tableColumn id="166" xr3:uid="{BEFAE6E2-D265-480C-B043-C77B482D2965}" name="Total long term liabilities_4">
      <calculatedColumnFormula>'Balance Sheet'!J47</calculatedColumnFormula>
    </tableColumn>
    <tableColumn id="167" xr3:uid="{49207739-B1BB-45E2-964D-F85522A43DBD}" name="Total long term liabilities_5">
      <calculatedColumnFormula>'Balance Sheet'!K47</calculatedColumnFormula>
    </tableColumn>
    <tableColumn id="168" xr3:uid="{EF3464D4-849F-4040-9EA9-74A644925A64}" name="Total long term liabilities_6">
      <calculatedColumnFormula>'Balance Sheet'!L47</calculatedColumnFormula>
    </tableColumn>
    <tableColumn id="169" xr3:uid="{10E650C9-1A97-49B9-B407-4C2042FC31AA}" name="Total assets less total liabilities_1">
      <calculatedColumnFormula>'Balance Sheet'!G49</calculatedColumnFormula>
    </tableColumn>
    <tableColumn id="170" xr3:uid="{DFEB4844-C157-42A5-8F34-2727435FD0C3}" name="Total assets less total liabilities_2">
      <calculatedColumnFormula>'Balance Sheet'!H49</calculatedColumnFormula>
    </tableColumn>
    <tableColumn id="171" xr3:uid="{DB87429D-2758-44EA-A0E1-956D9C0418A0}" name="Total assets less total liabilities_3">
      <calculatedColumnFormula>'Balance Sheet'!I49</calculatedColumnFormula>
    </tableColumn>
    <tableColumn id="172" xr3:uid="{8D240098-97D5-43E4-A01D-896C69C54739}" name="Total assets less total liabilities_4">
      <calculatedColumnFormula>'Balance Sheet'!J49</calculatedColumnFormula>
    </tableColumn>
    <tableColumn id="173" xr3:uid="{E16043D1-F670-44F8-AFEC-49BF10D62818}" name="Total assets less total liabilities_5">
      <calculatedColumnFormula>'Balance Sheet'!K49</calculatedColumnFormula>
    </tableColumn>
    <tableColumn id="174" xr3:uid="{63293509-D9EE-434C-B2D1-C14AA3DDEDD1}" name="Total assets less total liabilities_6">
      <calculatedColumnFormula>'Balance Sheet'!L49</calculatedColumnFormula>
    </tableColumn>
    <tableColumn id="175" xr3:uid="{C0336B5F-0577-4A19-BE41-B1B72F0A9182}" name="Ordinary shares_1">
      <calculatedColumnFormula>'Balance Sheet'!G54</calculatedColumnFormula>
    </tableColumn>
    <tableColumn id="176" xr3:uid="{4BF24692-FC27-41F2-BCF1-C97C083B9E39}" name="Ordinary shares_2">
      <calculatedColumnFormula>'Balance Sheet'!H54</calculatedColumnFormula>
    </tableColumn>
    <tableColumn id="177" xr3:uid="{CFE8AD40-4FB3-4E6C-BA77-F08307DBFC23}" name="Ordinary shares_3">
      <calculatedColumnFormula>'Balance Sheet'!I54</calculatedColumnFormula>
    </tableColumn>
    <tableColumn id="178" xr3:uid="{45A030FC-7E86-4047-BD87-26F5856D6907}" name="Ordinary shares_4">
      <calculatedColumnFormula>'Balance Sheet'!J54</calculatedColumnFormula>
    </tableColumn>
    <tableColumn id="179" xr3:uid="{78654435-A365-4064-B7DB-4DB4B6ED2575}" name="Ordinary shares_5">
      <calculatedColumnFormula>'Balance Sheet'!K54</calculatedColumnFormula>
    </tableColumn>
    <tableColumn id="180" xr3:uid="{152CAD59-895F-428B-ACA1-05DADDACC3DE}" name="Ordinary shares_6">
      <calculatedColumnFormula>'Balance Sheet'!L54</calculatedColumnFormula>
    </tableColumn>
    <tableColumn id="181" xr3:uid="{7924A1A9-7721-4BA7-BD57-A68223EEA679}" name="Non cumulative preference shares - Fixed term_1">
      <calculatedColumnFormula>'Balance Sheet'!G55</calculatedColumnFormula>
    </tableColumn>
    <tableColumn id="182" xr3:uid="{D61E5669-CE9C-4B0A-B8B0-90576FA9BDB8}" name="Non cumulative preference shares - Fixed term_2">
      <calculatedColumnFormula>'Balance Sheet'!H55</calculatedColumnFormula>
    </tableColumn>
    <tableColumn id="183" xr3:uid="{97FD6B6C-5943-4523-BA2E-311E22E08117}" name="Non cumulative preference shares - Fixed term_3">
      <calculatedColumnFormula>'Balance Sheet'!I55</calculatedColumnFormula>
    </tableColumn>
    <tableColumn id="184" xr3:uid="{F3B776FA-4F51-4CE6-A795-27B13D1D7EEA}" name="Non cumulative preference shares - Fixed term_4">
      <calculatedColumnFormula>'Balance Sheet'!J55</calculatedColumnFormula>
    </tableColumn>
    <tableColumn id="185" xr3:uid="{86E082F7-ACA1-4250-BA45-9C27CF0D4ECE}" name="Non cumulative preference shares - Fixed term_5">
      <calculatedColumnFormula>'Balance Sheet'!K55</calculatedColumnFormula>
    </tableColumn>
    <tableColumn id="186" xr3:uid="{38798966-EAF5-432A-BF8E-0A8B6D4E5EAC}" name="Non cumulative preference shares - Fixed term_6">
      <calculatedColumnFormula>'Balance Sheet'!L55</calculatedColumnFormula>
    </tableColumn>
    <tableColumn id="187" xr3:uid="{4E5FDC8E-7E2F-40FB-9546-D12EF29458F8}" name="Non cumulative preference shares - Non fixed term_1">
      <calculatedColumnFormula>'Balance Sheet'!G56</calculatedColumnFormula>
    </tableColumn>
    <tableColumn id="188" xr3:uid="{FF3311DB-E44D-4203-BDAF-A1A162C1A874}" name="Non cumulative preference shares - Non fixed term_2">
      <calculatedColumnFormula>'Balance Sheet'!H56</calculatedColumnFormula>
    </tableColumn>
    <tableColumn id="189" xr3:uid="{AC647E2C-5400-4491-B88C-4EED7D36144E}" name="Non cumulative preference shares - Non fixed term_3">
      <calculatedColumnFormula>'Balance Sheet'!I56</calculatedColumnFormula>
    </tableColumn>
    <tableColumn id="190" xr3:uid="{8A5739DF-A2F9-4194-8D90-C58647EE6C04}" name="Non cumulative preference shares - Non fixed term_4">
      <calculatedColumnFormula>'Balance Sheet'!J56</calculatedColumnFormula>
    </tableColumn>
    <tableColumn id="191" xr3:uid="{9365E1BE-BCBB-4EEF-B805-61E2EB164CE2}" name="Non cumulative preference shares - Non fixed term_5">
      <calculatedColumnFormula>'Balance Sheet'!K56</calculatedColumnFormula>
    </tableColumn>
    <tableColumn id="192" xr3:uid="{894E1B35-3A24-4B6B-9C3A-4F7AD1824300}" name="Non cumulative preference shares - Non fixed term_6">
      <calculatedColumnFormula>'Balance Sheet'!L56</calculatedColumnFormula>
    </tableColumn>
    <tableColumn id="193" xr3:uid="{826D8B8A-4517-45E8-854D-07EF30D3DC65}" name="Cumulative preference shares - Fixed term_1">
      <calculatedColumnFormula>'Balance Sheet'!G57</calculatedColumnFormula>
    </tableColumn>
    <tableColumn id="194" xr3:uid="{F7D4550F-D938-4BF8-8ABA-7E06E2623CE9}" name="Cumulative preference shares - Fixed term_2">
      <calculatedColumnFormula>'Balance Sheet'!H57</calculatedColumnFormula>
    </tableColumn>
    <tableColumn id="195" xr3:uid="{C9A17FCF-E35F-4624-9236-51BA27A6F7BF}" name="Cumulative preference shares - Fixed term_3">
      <calculatedColumnFormula>'Balance Sheet'!I57</calculatedColumnFormula>
    </tableColumn>
    <tableColumn id="196" xr3:uid="{5E1A862F-FB21-4922-83E0-D83AA0D48DDE}" name="Cumulative preference shares - Fixed term_4">
      <calculatedColumnFormula>'Balance Sheet'!J57</calculatedColumnFormula>
    </tableColumn>
    <tableColumn id="197" xr3:uid="{6B4681B0-3FEA-41BA-B4BE-65AE5B2F4204}" name="Cumulative preference shares - Fixed term_5">
      <calculatedColumnFormula>'Balance Sheet'!K57</calculatedColumnFormula>
    </tableColumn>
    <tableColumn id="198" xr3:uid="{C3BD9AD1-B86E-4EFF-998D-75652415D651}" name="Cumulative preference shares - Fixed term_6">
      <calculatedColumnFormula>'Balance Sheet'!L57</calculatedColumnFormula>
    </tableColumn>
    <tableColumn id="199" xr3:uid="{BBC46103-EE8D-478C-8190-8A99879EFD67}" name="Cumulative preference shares - Non fixed term_1">
      <calculatedColumnFormula>'Balance Sheet'!G58</calculatedColumnFormula>
    </tableColumn>
    <tableColumn id="200" xr3:uid="{E5B4E17D-E635-4162-88B8-8C0F98003109}" name="Cumulative preference shares - Non fixed term_2">
      <calculatedColumnFormula>'Balance Sheet'!H58</calculatedColumnFormula>
    </tableColumn>
    <tableColumn id="201" xr3:uid="{0B941B76-8F3B-4DC6-A147-E890842FA7FE}" name="Cumulative preference shares - Non fixed term_3">
      <calculatedColumnFormula>'Balance Sheet'!I58</calculatedColumnFormula>
    </tableColumn>
    <tableColumn id="202" xr3:uid="{75C69FBA-E82D-44C1-BA84-31896698BF88}" name="Cumulative preference shares - Non fixed term_4">
      <calculatedColumnFormula>'Balance Sheet'!J58</calculatedColumnFormula>
    </tableColumn>
    <tableColumn id="203" xr3:uid="{225D2FA5-3C8B-43EA-B119-8A53CEC754FD}" name="Cumulative preference shares - Non fixed term_5">
      <calculatedColumnFormula>'Balance Sheet'!K58</calculatedColumnFormula>
    </tableColumn>
    <tableColumn id="204" xr3:uid="{3BC4F72A-6A0F-4388-86A0-946EAF0F5D43}" name="Cumulative preference shares - Non fixed term_6">
      <calculatedColumnFormula>'Balance Sheet'!L58</calculatedColumnFormula>
    </tableColumn>
    <tableColumn id="205" xr3:uid="{971B7E8F-A2FB-4151-AA58-32546124F256}" name="Total cumulative preference shares_1">
      <calculatedColumnFormula>'Balance Sheet'!G59</calculatedColumnFormula>
    </tableColumn>
    <tableColumn id="206" xr3:uid="{C4BA1C80-3C54-428A-B8F3-DC1EADB4B3FD}" name="Total cumulative preference shares_2">
      <calculatedColumnFormula>'Balance Sheet'!H59</calculatedColumnFormula>
    </tableColumn>
    <tableColumn id="207" xr3:uid="{1C6B0EF5-C5AD-4B43-A946-AD17FDE13B21}" name="Total cumulative preference shares_3">
      <calculatedColumnFormula>'Balance Sheet'!I59</calculatedColumnFormula>
    </tableColumn>
    <tableColumn id="208" xr3:uid="{087D6111-8666-47C8-A813-A6A418B13239}" name="Total cumulative preference shares_4">
      <calculatedColumnFormula>'Balance Sheet'!J59</calculatedColumnFormula>
    </tableColumn>
    <tableColumn id="209" xr3:uid="{135897C4-5D88-4314-99F2-D326F42B1D4B}" name="Total cumulative preference shares_5">
      <calculatedColumnFormula>'Balance Sheet'!K59</calculatedColumnFormula>
    </tableColumn>
    <tableColumn id="210" xr3:uid="{0EB85862-B4D6-4E27-896B-9680DDBEB0F6}" name="Total cumulative preference shares_6">
      <calculatedColumnFormula>'Balance Sheet'!L59</calculatedColumnFormula>
    </tableColumn>
    <tableColumn id="211" xr3:uid="{456C4072-AF65-4B3E-8B07-8735F4E4D470}" name="Share premium account_1">
      <calculatedColumnFormula>'Balance Sheet'!G60</calculatedColumnFormula>
    </tableColumn>
    <tableColumn id="212" xr3:uid="{315EF8BD-022E-4282-8431-1F41E25DE6EB}" name="Share premium account_2">
      <calculatedColumnFormula>'Balance Sheet'!H60</calculatedColumnFormula>
    </tableColumn>
    <tableColumn id="213" xr3:uid="{BB07AB19-8032-43CA-B802-3241F337FB90}" name="Share premium account_3">
      <calculatedColumnFormula>'Balance Sheet'!I60</calculatedColumnFormula>
    </tableColumn>
    <tableColumn id="214" xr3:uid="{BE625EE1-0BFD-4401-B2D0-8EFBC60E34D6}" name="Share premium account_4">
      <calculatedColumnFormula>'Balance Sheet'!J60</calculatedColumnFormula>
    </tableColumn>
    <tableColumn id="215" xr3:uid="{1D821C9E-53B7-47A7-AFCE-B68511FBED92}" name="Share premium account_5">
      <calculatedColumnFormula>'Balance Sheet'!K60</calculatedColumnFormula>
    </tableColumn>
    <tableColumn id="216" xr3:uid="{BCD6D793-1563-4279-9B6B-9FCFB1CEC304}" name="Share premium account_6">
      <calculatedColumnFormula>'Balance Sheet'!L60</calculatedColumnFormula>
    </tableColumn>
    <tableColumn id="217" xr3:uid="{3EE9E9FE-A9A5-4BF5-971E-A4FA826AF2C7}" name="Other reserves_1">
      <calculatedColumnFormula>'Balance Sheet'!G61</calculatedColumnFormula>
    </tableColumn>
    <tableColumn id="218" xr3:uid="{D6F58585-CC4A-429B-A4D2-871A0C74DDA3}" name="Other reserves_2">
      <calculatedColumnFormula>'Balance Sheet'!H61</calculatedColumnFormula>
    </tableColumn>
    <tableColumn id="219" xr3:uid="{137A2D6E-B351-4D4B-803D-EBF938AF13D7}" name="Other reserves_3">
      <calculatedColumnFormula>'Balance Sheet'!I61</calculatedColumnFormula>
    </tableColumn>
    <tableColumn id="220" xr3:uid="{DCDEDF35-A518-4414-BE42-34BCB65C0752}" name="Other reserves_4">
      <calculatedColumnFormula>'Balance Sheet'!J61</calculatedColumnFormula>
    </tableColumn>
    <tableColumn id="221" xr3:uid="{945F4B90-A396-4D58-82EA-854D3EDA2A4E}" name="Other reserves_5">
      <calculatedColumnFormula>'Balance Sheet'!K61</calculatedColumnFormula>
    </tableColumn>
    <tableColumn id="222" xr3:uid="{A9A5B959-3519-4E73-AA2F-CCD184149BB9}" name="Other reserves_6">
      <calculatedColumnFormula>'Balance Sheet'!L61</calculatedColumnFormula>
    </tableColumn>
    <tableColumn id="223" xr3:uid="{9E587418-4E05-4074-9348-A08EBCE9F01E}" name="Revaluation reserve_1">
      <calculatedColumnFormula>'Balance Sheet'!G62</calculatedColumnFormula>
    </tableColumn>
    <tableColumn id="224" xr3:uid="{CC0D93C6-1FCD-4A0D-A3CE-FF982556F2C3}" name="Revaluation reserve_2">
      <calculatedColumnFormula>'Balance Sheet'!H62</calculatedColumnFormula>
    </tableColumn>
    <tableColumn id="225" xr3:uid="{50625726-8F2F-41AD-BCF8-0B7C2A78E091}" name="Revaluation reserve_3">
      <calculatedColumnFormula>'Balance Sheet'!I62</calculatedColumnFormula>
    </tableColumn>
    <tableColumn id="226" xr3:uid="{618A6A28-A42E-4C52-AE8C-FF1E225C69E8}" name="Revaluation reserve_4">
      <calculatedColumnFormula>'Balance Sheet'!J62</calculatedColumnFormula>
    </tableColumn>
    <tableColumn id="227" xr3:uid="{588C8515-5C5D-43A0-BC53-ECCE09D2944B}" name="Revaluation reserve_5">
      <calculatedColumnFormula>'Balance Sheet'!K62</calculatedColumnFormula>
    </tableColumn>
    <tableColumn id="228" xr3:uid="{8F67EC7A-3368-4C97-BD90-6A45A2BA1635}" name="Revaluation reserve_6">
      <calculatedColumnFormula>'Balance Sheet'!L62</calculatedColumnFormula>
    </tableColumn>
    <tableColumn id="229" xr3:uid="{91F7911C-4866-4FA1-88A1-7EFA829B6BAF}" name="Retained earnings_1">
      <calculatedColumnFormula>'Balance Sheet'!G63</calculatedColumnFormula>
    </tableColumn>
    <tableColumn id="230" xr3:uid="{A2C81ECC-2FB7-45C7-86EC-23EB6590B737}" name="Retained earnings_2">
      <calculatedColumnFormula>'Balance Sheet'!H63</calculatedColumnFormula>
    </tableColumn>
    <tableColumn id="231" xr3:uid="{30E398A9-64EE-483C-920D-84A8584728AB}" name="Retained earnings_3">
      <calculatedColumnFormula>'Balance Sheet'!I63</calculatedColumnFormula>
    </tableColumn>
    <tableColumn id="232" xr3:uid="{32059542-1760-4905-9FA0-9E4D6F96C920}" name="Retained earnings_4">
      <calculatedColumnFormula>'Balance Sheet'!J63</calculatedColumnFormula>
    </tableColumn>
    <tableColumn id="233" xr3:uid="{69B9FAAB-F815-4E56-A28B-16930F2462FD}" name="Retained earnings_5">
      <calculatedColumnFormula>'Balance Sheet'!K63</calculatedColumnFormula>
    </tableColumn>
    <tableColumn id="234" xr3:uid="{775347C1-8B0C-489F-8364-A26681C20F95}" name="Retained earnings_6">
      <calculatedColumnFormula>'Balance Sheet'!L63</calculatedColumnFormula>
    </tableColumn>
    <tableColumn id="235" xr3:uid="{6E1A7B80-8D2D-468B-9FC7-74CCDE029439}" name="Profit / (loss) current year - Externally verified_1">
      <calculatedColumnFormula>'Balance Sheet'!G64</calculatedColumnFormula>
    </tableColumn>
    <tableColumn id="236" xr3:uid="{D8414262-287F-4BF2-84AD-0D252A286C34}" name="Profit / (loss) current year - Externally verified_2">
      <calculatedColumnFormula>'Balance Sheet'!H64</calculatedColumnFormula>
    </tableColumn>
    <tableColumn id="237" xr3:uid="{2E1167D1-363D-4888-A9FE-3FE9CE57E04E}" name="Profit / (loss) current year - Externally verified_3">
      <calculatedColumnFormula>'Balance Sheet'!I64</calculatedColumnFormula>
    </tableColumn>
    <tableColumn id="238" xr3:uid="{4FF3A14B-1887-4092-BD07-DE5ECDABAB54}" name="Profit / (loss) current year - Externally verified_4">
      <calculatedColumnFormula>'Balance Sheet'!J64</calculatedColumnFormula>
    </tableColumn>
    <tableColumn id="239" xr3:uid="{4C6173F2-6345-4C4D-AA7E-9BA0FFB8501B}" name="Profit / (loss) current year - Externally verified_5">
      <calculatedColumnFormula>'Balance Sheet'!K64</calculatedColumnFormula>
    </tableColumn>
    <tableColumn id="240" xr3:uid="{7A918727-0BAD-4540-A66D-F30787B487EE}" name="Profit / (loss) current year - Externally verified_6">
      <calculatedColumnFormula>'Balance Sheet'!L64</calculatedColumnFormula>
    </tableColumn>
    <tableColumn id="241" xr3:uid="{F292B12D-3323-401C-A061-C961E078EC8A}" name="Profit / (loss) current year - Unverified trading book_1">
      <calculatedColumnFormula>'Balance Sheet'!G65</calculatedColumnFormula>
    </tableColumn>
    <tableColumn id="242" xr3:uid="{FE63ED55-28B7-4CA7-85EE-984B687711C5}" name="Profit / (loss) current year - Unverified trading book_2">
      <calculatedColumnFormula>'Balance Sheet'!H65</calculatedColumnFormula>
    </tableColumn>
    <tableColumn id="243" xr3:uid="{D76B7391-EB02-4D16-8A9F-73D480BC2DB8}" name="Profit / (loss) current year - Unverified trading book_3">
      <calculatedColumnFormula>'Balance Sheet'!I65</calculatedColumnFormula>
    </tableColumn>
    <tableColumn id="244" xr3:uid="{EBCBB0C5-06BF-40B1-8B6C-9A47378F2E58}" name="Profit / (loss) current year - Unverified trading book_4">
      <calculatedColumnFormula>'Balance Sheet'!J65</calculatedColumnFormula>
    </tableColumn>
    <tableColumn id="245" xr3:uid="{246D8F62-5EE1-4BC3-9CD7-BDD9D3BE47E1}" name="Profit / (loss) current year - Unverified trading book_5">
      <calculatedColumnFormula>'Balance Sheet'!K65</calculatedColumnFormula>
    </tableColumn>
    <tableColumn id="246" xr3:uid="{718C2AB9-392F-4D85-8048-1D9EB799E51F}" name="Profit / (loss) current year - Unverified trading book_6">
      <calculatedColumnFormula>'Balance Sheet'!L65</calculatedColumnFormula>
    </tableColumn>
    <tableColumn id="247" xr3:uid="{C4580564-3285-41DB-955A-7DE56156B696}" name="Profit / (loss) current year - Unverified non trading book_1">
      <calculatedColumnFormula>'Balance Sheet'!G66</calculatedColumnFormula>
    </tableColumn>
    <tableColumn id="248" xr3:uid="{971660BA-0EB9-4743-8CDF-FF03E7CD50CE}" name="Profit / (loss) current year - Unverified non trading book_2">
      <calculatedColumnFormula>'Balance Sheet'!H66</calculatedColumnFormula>
    </tableColumn>
    <tableColumn id="249" xr3:uid="{5562B812-48F6-46B0-A1F7-F2238B229AAE}" name="Profit / (loss) current year - Unverified non trading book_3">
      <calculatedColumnFormula>'Balance Sheet'!I66</calculatedColumnFormula>
    </tableColumn>
    <tableColumn id="250" xr3:uid="{E07C01AD-A568-4630-8AA1-3125E5CA1203}" name="Profit / (loss) current year - Unverified non trading book_4">
      <calculatedColumnFormula>'Balance Sheet'!J66</calculatedColumnFormula>
    </tableColumn>
    <tableColumn id="251" xr3:uid="{7144D5C2-82AA-4B7F-B67E-291E9DE55ED5}" name="Profit / (loss) current year - Unverified non trading book_5">
      <calculatedColumnFormula>'Balance Sheet'!K66</calculatedColumnFormula>
    </tableColumn>
    <tableColumn id="252" xr3:uid="{1C224355-E7F5-40B7-A8BE-5CEE629EB52D}" name="Profit / (loss) current year - Unverified non trading book_6">
      <calculatedColumnFormula>'Balance Sheet'!L66</calculatedColumnFormula>
    </tableColumn>
    <tableColumn id="253" xr3:uid="{35E2E8A2-D796-4505-B132-6F9DDB12591B}" name="Total capital_1">
      <calculatedColumnFormula>'Balance Sheet'!G67</calculatedColumnFormula>
    </tableColumn>
    <tableColumn id="254" xr3:uid="{C0409A03-F032-46AC-AE6A-F7AEA22835E4}" name="Total capital_2">
      <calculatedColumnFormula>'Balance Sheet'!H67</calculatedColumnFormula>
    </tableColumn>
    <tableColumn id="255" xr3:uid="{8EA21B53-CBC0-4059-9039-00F1F98C8828}" name="Total capital_3">
      <calculatedColumnFormula>'Balance Sheet'!I67</calculatedColumnFormula>
    </tableColumn>
    <tableColumn id="256" xr3:uid="{E8314A0A-C281-4F18-A9AD-88ADABD28955}" name="Total capital_4">
      <calculatedColumnFormula>'Balance Sheet'!J67</calculatedColumnFormula>
    </tableColumn>
    <tableColumn id="257" xr3:uid="{222CD635-F8AC-49CC-A208-44B948371A8E}" name="Total capital_5">
      <calculatedColumnFormula>'Balance Sheet'!K67</calculatedColumnFormula>
    </tableColumn>
    <tableColumn id="258" xr3:uid="{A4716B08-6A26-40B7-8304-FBBB26F4127A}" name="Total capital_6">
      <calculatedColumnFormula>'Balance Sheet'!L67</calculatedColumnFormula>
    </tableColumn>
    <tableColumn id="259" xr3:uid="{59B83897-FE35-4D1C-8CCF-9A223BEFD30A}" name="IE_Validation_1">
      <calculatedColumnFormula>'Balance Sheet'!G70</calculatedColumnFormula>
    </tableColumn>
    <tableColumn id="260" xr3:uid="{FF64D499-F423-4AD7-ABA6-4593DE70BA7A}" name="IE_Validation_2">
      <calculatedColumnFormula>'Balance Sheet'!H70</calculatedColumnFormula>
    </tableColumn>
    <tableColumn id="261" xr3:uid="{CE446DA8-998F-450A-9B24-D25E9EB1EE2E}" name="IE_Validation_3">
      <calculatedColumnFormula>'Balance Sheet'!I70</calculatedColumnFormula>
    </tableColumn>
    <tableColumn id="262" xr3:uid="{CFFC0061-03DD-4044-B22F-2E797DA5FC27}" name="IE_Validation_4">
      <calculatedColumnFormula>'Balance Sheet'!J70</calculatedColumnFormula>
    </tableColumn>
    <tableColumn id="263" xr3:uid="{52179E9F-61B6-4134-8BF9-B63C47ECE266}" name="IE_Validation_5">
      <calculatedColumnFormula>'Balance Sheet'!K70</calculatedColumnFormula>
    </tableColumn>
    <tableColumn id="264" xr3:uid="{9EAF48BC-1D47-46D3-A7F2-A040B85170F3}" name="IE_Validation_6">
      <calculatedColumnFormula>'Balance Sheet'!L70</calculatedColumnFormula>
    </tableColumn>
    <tableColumn id="265" xr3:uid="{5D7592B1-0DD9-43C4-8BE1-41F7EA80BD11}" name="Capital account_1">
      <calculatedColumnFormula>'Balance Sheet'!G76</calculatedColumnFormula>
    </tableColumn>
    <tableColumn id="266" xr3:uid="{79EDA8D4-B5FA-46DB-8C5A-9D0B1546D247}" name="Capital account_2">
      <calculatedColumnFormula>'Balance Sheet'!H76</calculatedColumnFormula>
    </tableColumn>
    <tableColumn id="267" xr3:uid="{C5C85CB2-AF1F-4258-B736-5196F3157E6C}" name="Capital account_3">
      <calculatedColumnFormula>'Balance Sheet'!I76</calculatedColumnFormula>
    </tableColumn>
    <tableColumn id="268" xr3:uid="{C8115756-1616-4ADF-AD3D-2C71104F6609}" name="Capital account_4">
      <calculatedColumnFormula>'Balance Sheet'!J76</calculatedColumnFormula>
    </tableColumn>
    <tableColumn id="269" xr3:uid="{609C0A2D-81CF-432A-9072-6CC5BB0E272E}" name="Capital account_5">
      <calculatedColumnFormula>'Balance Sheet'!K76</calculatedColumnFormula>
    </tableColumn>
    <tableColumn id="270" xr3:uid="{C64B5893-2850-47C1-B146-1934F40A65A9}" name="Capital account_6">
      <calculatedColumnFormula>'Balance Sheet'!L76</calculatedColumnFormula>
    </tableColumn>
    <tableColumn id="271" xr3:uid="{5D30E9EE-0F39-49EC-A81A-B37E98E31F55}" name="Retained earnings_12">
      <calculatedColumnFormula>'Balance Sheet'!G77</calculatedColumnFormula>
    </tableColumn>
    <tableColumn id="272" xr3:uid="{8CB4A025-2F34-47D1-8B6A-14842F0DFF74}" name="Retained earnings_22">
      <calculatedColumnFormula>'Balance Sheet'!H77</calculatedColumnFormula>
    </tableColumn>
    <tableColumn id="273" xr3:uid="{A7C5FD5C-A712-4CB0-9A95-3957CD83F379}" name="Retained earnings_32">
      <calculatedColumnFormula>'Balance Sheet'!I77</calculatedColumnFormula>
    </tableColumn>
    <tableColumn id="274" xr3:uid="{828F7D08-01F8-4195-9C8F-0224A958B32F}" name="Retained earnings_42">
      <calculatedColumnFormula>'Balance Sheet'!J77</calculatedColumnFormula>
    </tableColumn>
    <tableColumn id="275" xr3:uid="{84400A50-95E3-47EB-A1FF-53BC4AFF3EB2}" name="Retained earnings_52">
      <calculatedColumnFormula>'Balance Sheet'!K77</calculatedColumnFormula>
    </tableColumn>
    <tableColumn id="276" xr3:uid="{C57091A3-66AB-429D-81D3-9D052B7D2783}" name="Retained earnings_62">
      <calculatedColumnFormula>'Balance Sheet'!L77</calculatedColumnFormula>
    </tableColumn>
    <tableColumn id="277" xr3:uid="{7AAD2F00-983A-48E3-970E-184E63E337DE}" name="Current account current year - Externally verified_1">
      <calculatedColumnFormula>'Balance Sheet'!G78</calculatedColumnFormula>
    </tableColumn>
    <tableColumn id="278" xr3:uid="{93C26F95-167E-4F40-8369-8402A368C056}" name="Current account current year - Externally verified_2">
      <calculatedColumnFormula>'Balance Sheet'!H78</calculatedColumnFormula>
    </tableColumn>
    <tableColumn id="279" xr3:uid="{EF90008F-9503-42C4-8730-4FBCA023C201}" name="Current account current year - Externally verified_3">
      <calculatedColumnFormula>'Balance Sheet'!I78</calculatedColumnFormula>
    </tableColumn>
    <tableColumn id="280" xr3:uid="{E8C57C9C-7ECA-4349-B832-EDC5EEF71BC8}" name="Current account current year - Externally verified_4">
      <calculatedColumnFormula>'Balance Sheet'!J78</calculatedColumnFormula>
    </tableColumn>
    <tableColumn id="281" xr3:uid="{A2C7AC43-78FA-4C8E-8561-EB28E15A5CDA}" name="Current account current year - Externally verified_5">
      <calculatedColumnFormula>'Balance Sheet'!K78</calculatedColumnFormula>
    </tableColumn>
    <tableColumn id="282" xr3:uid="{C4CC14F0-E8AD-4D6B-A914-919B9159E6BB}" name="Current account current year - Externally verified_6">
      <calculatedColumnFormula>'Balance Sheet'!L78</calculatedColumnFormula>
    </tableColumn>
    <tableColumn id="283" xr3:uid="{1A3E7972-3257-4B7D-A889-BCC6164F311D}" name="Current account current year - Unverified trading book_1">
      <calculatedColumnFormula>'Balance Sheet'!G79</calculatedColumnFormula>
    </tableColumn>
    <tableColumn id="284" xr3:uid="{F0D7C0D1-4974-4E66-800D-7713A3F2D8B6}" name="Current account current year - Unverified trading book_2">
      <calculatedColumnFormula>'Balance Sheet'!H79</calculatedColumnFormula>
    </tableColumn>
    <tableColumn id="285" xr3:uid="{42537CF6-90EE-4D69-BC5F-9455FA5E43F2}" name="Current account current year - Unverified trading book_3">
      <calculatedColumnFormula>'Balance Sheet'!I79</calculatedColumnFormula>
    </tableColumn>
    <tableColumn id="286" xr3:uid="{BBB848CC-9EA4-4C34-86CD-84A11007B49C}" name="Current account current year - Unverified trading book_4">
      <calculatedColumnFormula>'Balance Sheet'!J79</calculatedColumnFormula>
    </tableColumn>
    <tableColumn id="287" xr3:uid="{C9B7CC51-3686-41A7-8899-D2A37143DF7C}" name="Current account current year - Unverified trading book_5">
      <calculatedColumnFormula>'Balance Sheet'!K79</calculatedColumnFormula>
    </tableColumn>
    <tableColumn id="288" xr3:uid="{949EB10E-D860-44ED-A843-7686D98208FE}" name="Current account current year - Unverified trading book_6">
      <calculatedColumnFormula>'Balance Sheet'!L79</calculatedColumnFormula>
    </tableColumn>
    <tableColumn id="289" xr3:uid="{43563CE2-4779-4F8F-A77C-09C2E53DE001}" name="Current account current year - Unverified non trading book_1">
      <calculatedColumnFormula>'Balance Sheet'!G80</calculatedColumnFormula>
    </tableColumn>
    <tableColumn id="290" xr3:uid="{0361BDB8-B561-4D26-8EBC-EF432C375BFA}" name="Current account current year - Unverified non trading book_2">
      <calculatedColumnFormula>'Balance Sheet'!H80</calculatedColumnFormula>
    </tableColumn>
    <tableColumn id="291" xr3:uid="{AFF74F7E-A19B-4C57-AFDA-A5D7A30599BC}" name="Current account current year - Unverified non trading book_3">
      <calculatedColumnFormula>'Balance Sheet'!I80</calculatedColumnFormula>
    </tableColumn>
    <tableColumn id="292" xr3:uid="{D80075FB-391D-45CC-B0EB-93A8E964E144}" name="Current account current year - Unverified non trading book_4">
      <calculatedColumnFormula>'Balance Sheet'!J80</calculatedColumnFormula>
    </tableColumn>
    <tableColumn id="293" xr3:uid="{6DA6D24E-BB1D-4913-9DD1-8691124D3892}" name="Current account current year - Unverified non trading book_5">
      <calculatedColumnFormula>'Balance Sheet'!K80</calculatedColumnFormula>
    </tableColumn>
    <tableColumn id="294" xr3:uid="{FC8FD26D-28A7-4B44-B168-6BA80645830E}" name="Current account current year - Unverified non trading book_6">
      <calculatedColumnFormula>'Balance Sheet'!L80</calculatedColumnFormula>
    </tableColumn>
    <tableColumn id="295" xr3:uid="{342D1173-5C74-4A2D-BBFB-EA110EE7FD50}" name="Total capital_12">
      <calculatedColumnFormula>'Balance Sheet'!G81</calculatedColumnFormula>
    </tableColumn>
    <tableColumn id="296" xr3:uid="{3E91740F-791A-4F46-8F0B-CC07DDD2F4C3}" name="Total capital_22">
      <calculatedColumnFormula>'Balance Sheet'!H81</calculatedColumnFormula>
    </tableColumn>
    <tableColumn id="297" xr3:uid="{6D9A1269-BA61-49E3-AE9C-B898F5B4AC32}" name="Total capital_32">
      <calculatedColumnFormula>'Balance Sheet'!I81</calculatedColumnFormula>
    </tableColumn>
    <tableColumn id="298" xr3:uid="{F96E1E51-0410-4F18-A883-5AD254C8CD97}" name="Total capital_42">
      <calculatedColumnFormula>'Balance Sheet'!J81</calculatedColumnFormula>
    </tableColumn>
    <tableColumn id="299" xr3:uid="{C23B4A2B-3754-4CEF-82E1-339FB9977239}" name="Total capital_52">
      <calculatedColumnFormula>'Balance Sheet'!K81</calculatedColumnFormula>
    </tableColumn>
    <tableColumn id="300" xr3:uid="{B4958DE0-E6E0-4BC5-A751-813B012370A3}" name="Total capital_62">
      <calculatedColumnFormula>'Balance Sheet'!L81</calculatedColumnFormula>
    </tableColumn>
    <tableColumn id="301" xr3:uid="{0E266552-3D68-4E06-A0B5-94EAF19F3D62}" name="PartnerSoleTrader_Validation_1">
      <calculatedColumnFormula>'Balance Sheet'!G84</calculatedColumnFormula>
    </tableColumn>
    <tableColumn id="302" xr3:uid="{091B2D53-33D9-406E-A473-77576FDAAA6C}" name="PartnerSoleTrader_Validation_2">
      <calculatedColumnFormula>'Balance Sheet'!H84</calculatedColumnFormula>
    </tableColumn>
    <tableColumn id="303" xr3:uid="{18CEC64D-F84E-460E-8891-B7BE6B96DB69}" name="PartnerSoleTrader_Validation_3">
      <calculatedColumnFormula>'Balance Sheet'!I84</calculatedColumnFormula>
    </tableColumn>
    <tableColumn id="304" xr3:uid="{383E520B-7192-453B-917D-9486666313A5}" name="PartnerSoleTrader_Validation_4">
      <calculatedColumnFormula>'Balance Sheet'!J84</calculatedColumnFormula>
    </tableColumn>
    <tableColumn id="305" xr3:uid="{536D5C12-9617-46CB-8449-D601D297FBFA}" name="PartnerSoleTrader_Validation_5">
      <calculatedColumnFormula>'Balance Sheet'!K84</calculatedColumnFormula>
    </tableColumn>
    <tableColumn id="306" xr3:uid="{524E274E-44CF-4128-A6B7-932196E3FC1E}" name="PartnerSoleTrader_Validation_6">
      <calculatedColumnFormula>'Balance Sheet'!L84</calculatedColumnFormula>
    </tableColumn>
    <tableColumn id="307" xr3:uid="{49CE156D-C5C2-40C7-8AEF-7305CDAD6B96}" name="Partners Cash Capital Accounts_1">
      <calculatedColumnFormula>'Balance Sheet'!G89</calculatedColumnFormula>
    </tableColumn>
    <tableColumn id="308" xr3:uid="{D4CFADFA-7D38-46E6-98C6-4BEF896FB171}" name="Partners Cash Capital Accounts_2">
      <calculatedColumnFormula>'Balance Sheet'!H89</calculatedColumnFormula>
    </tableColumn>
    <tableColumn id="309" xr3:uid="{F43ED89A-C156-447E-A98A-42A40BD53C3E}" name="Partners Cash Capital Accounts_3">
      <calculatedColumnFormula>'Balance Sheet'!I89</calculatedColumnFormula>
    </tableColumn>
    <tableColumn id="310" xr3:uid="{5FA34CE1-2B19-4863-9F6E-9473F2A4800B}" name="Partners Cash Capital Accounts_4">
      <calculatedColumnFormula>'Balance Sheet'!J89</calculatedColumnFormula>
    </tableColumn>
    <tableColumn id="311" xr3:uid="{7332494F-C2BF-4C09-A6A8-C181F44A176E}" name="Partners Cash Capital Accounts_5">
      <calculatedColumnFormula>'Balance Sheet'!K89</calculatedColumnFormula>
    </tableColumn>
    <tableColumn id="312" xr3:uid="{3B9FBB20-C5FE-49EF-80CE-F9DC9D43ACDB}" name="Partners Cash Capital Accounts_6">
      <calculatedColumnFormula>'Balance Sheet'!L89</calculatedColumnFormula>
    </tableColumn>
    <tableColumn id="313" xr3:uid="{CDDBA71A-BDBC-4F27-9E3E-BF91B1C4B1C2}" name="Partners current accounts_1">
      <calculatedColumnFormula>'Balance Sheet'!G90</calculatedColumnFormula>
    </tableColumn>
    <tableColumn id="314" xr3:uid="{EC977F07-5A6A-41BD-A8AC-2EA232F7D65F}" name="Partners current accounts_2">
      <calculatedColumnFormula>'Balance Sheet'!H90</calculatedColumnFormula>
    </tableColumn>
    <tableColumn id="315" xr3:uid="{1F8C9A11-13B0-4B78-81E6-A4CD8F970E2B}" name="Partners current accounts_3">
      <calculatedColumnFormula>'Balance Sheet'!I90</calculatedColumnFormula>
    </tableColumn>
    <tableColumn id="316" xr3:uid="{14A1C649-F6A6-4CBD-AB57-3C8799C1CCC2}" name="Partners current accounts_4">
      <calculatedColumnFormula>'Balance Sheet'!J90</calculatedColumnFormula>
    </tableColumn>
    <tableColumn id="317" xr3:uid="{0FFAD929-B899-45FF-9778-B02048BBE171}" name="Partners current accounts_5">
      <calculatedColumnFormula>'Balance Sheet'!K90</calculatedColumnFormula>
    </tableColumn>
    <tableColumn id="318" xr3:uid="{E9730597-B461-479D-9749-79B917984E0A}" name="Partners current accounts_6">
      <calculatedColumnFormula>'Balance Sheet'!L90</calculatedColumnFormula>
    </tableColumn>
    <tableColumn id="319" xr3:uid="{4A641EBC-7D14-4FF5-B092-6F7503D5B7EF}" name="Total Partners Capital_1">
      <calculatedColumnFormula>'Balance Sheet'!G91</calculatedColumnFormula>
    </tableColumn>
    <tableColumn id="320" xr3:uid="{F25195D1-8E4F-42CE-8BDE-6189E453F5B8}" name="Total Partners Capital_2">
      <calculatedColumnFormula>'Balance Sheet'!H91</calculatedColumnFormula>
    </tableColumn>
    <tableColumn id="321" xr3:uid="{99BB0B56-16AD-407C-85C9-9129D23B9098}" name="Total Partners Capital_3">
      <calculatedColumnFormula>'Balance Sheet'!I91</calculatedColumnFormula>
    </tableColumn>
    <tableColumn id="322" xr3:uid="{79F88E35-C111-487B-935C-462B225A7E61}" name="Total Partners Capital_4">
      <calculatedColumnFormula>'Balance Sheet'!J91</calculatedColumnFormula>
    </tableColumn>
    <tableColumn id="323" xr3:uid="{C2241DFB-118C-4B3D-B11B-CB8F1B5645F0}" name="Total Partners Capital_5">
      <calculatedColumnFormula>'Balance Sheet'!K91</calculatedColumnFormula>
    </tableColumn>
    <tableColumn id="324" xr3:uid="{8732DC6D-4B10-4EC3-BEAE-013B06A44E1B}" name="Total Partners Capital_6">
      <calculatedColumnFormula>'Balance Sheet'!L91</calculatedColumnFormula>
    </tableColumn>
    <tableColumn id="325" xr3:uid="{5B16E207-4032-4660-AD2A-CA92B4706A0D}" name="LLP_Validation_1">
      <calculatedColumnFormula>'Balance Sheet'!G94</calculatedColumnFormula>
    </tableColumn>
    <tableColumn id="326" xr3:uid="{7C3D8E45-84CD-4333-9986-D11534EB31F9}" name="LLP_Validation_2">
      <calculatedColumnFormula>'Balance Sheet'!H94</calculatedColumnFormula>
    </tableColumn>
    <tableColumn id="327" xr3:uid="{5B6F2463-4FB1-40BC-9DA3-B0A5A3F9675C}" name="LLP_Validation_3">
      <calculatedColumnFormula>'Balance Sheet'!I94</calculatedColumnFormula>
    </tableColumn>
    <tableColumn id="328" xr3:uid="{5A953136-D40B-4947-B17F-97D474067E5B}" name="LLP_Validation_4">
      <calculatedColumnFormula>'Balance Sheet'!J94</calculatedColumnFormula>
    </tableColumn>
    <tableColumn id="329" xr3:uid="{BDABE6DB-3E50-46B9-8D66-F4DED3C7851F}" name="LLP_Validation_5">
      <calculatedColumnFormula>'Balance Sheet'!K94</calculatedColumnFormula>
    </tableColumn>
    <tableColumn id="330" xr3:uid="{11693FE6-3031-482D-B189-AC56E684DD67}" name="LLP_Validation_6">
      <calculatedColumnFormula>'Balance Sheet'!L94</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A1F8A06-4AB4-4AA5-B0E7-EB867363BDA3}" name="Table1" displayName="Table1" ref="B5:D9" totalsRowShown="0" headerRowDxfId="1">
  <autoFilter ref="B5:D9" xr:uid="{BA1F8A06-4AB4-4AA5-B0E7-EB867363BDA3}"/>
  <tableColumns count="3">
    <tableColumn id="1" xr3:uid="{57EBEE97-AF63-4CF4-9745-CF1CCCF7DE98}" name="Version"/>
    <tableColumn id="2" xr3:uid="{6B8B2908-816F-4B6E-89C9-816334A9F98E}" name="Publication Date"/>
    <tableColumn id="3" xr3:uid="{65EA828C-1E1E-4B37-A54C-42AFE28B3F5B}" name="Change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andbook.fca.org.uk/form/sup/SUP16_Annex25A.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1156-3533-4152-8214-08206F7D5003}">
  <sheetPr codeName="Sheet1">
    <tabColor rgb="FF701B45"/>
    <pageSetUpPr fitToPage="1"/>
  </sheetPr>
  <dimension ref="A3:D151"/>
  <sheetViews>
    <sheetView showGridLines="0" tabSelected="1" zoomScaleNormal="100" workbookViewId="0">
      <pane ySplit="8" topLeftCell="A9" activePane="bottomLeft" state="frozen"/>
      <selection pane="bottomLeft"/>
    </sheetView>
  </sheetViews>
  <sheetFormatPr defaultColWidth="8.85546875" defaultRowHeight="14.25" outlineLevelRow="1" x14ac:dyDescent="0.2"/>
  <cols>
    <col min="1" max="1" width="4.5703125" style="26" customWidth="1"/>
    <col min="2" max="2" width="64.7109375" style="26" customWidth="1"/>
    <col min="3" max="3" width="17.28515625" style="26" customWidth="1"/>
    <col min="4" max="4" width="138.7109375" style="26" customWidth="1"/>
    <col min="5" max="5" width="4.5703125" style="26" customWidth="1"/>
    <col min="6" max="16384" width="8.85546875" style="26"/>
  </cols>
  <sheetData>
    <row r="3" spans="1:4" ht="24.6" customHeight="1" x14ac:dyDescent="0.3">
      <c r="B3" s="126" t="s">
        <v>0</v>
      </c>
    </row>
    <row r="4" spans="1:4" ht="16.5" customHeight="1" x14ac:dyDescent="0.2">
      <c r="B4" s="100" t="s">
        <v>1</v>
      </c>
    </row>
    <row r="7" spans="1:4" s="43" customFormat="1" ht="35.1" customHeight="1" x14ac:dyDescent="0.25">
      <c r="A7" s="41"/>
      <c r="B7" s="146" t="s">
        <v>2</v>
      </c>
      <c r="C7" s="146"/>
      <c r="D7" s="146"/>
    </row>
    <row r="8" spans="1:4" x14ac:dyDescent="0.2">
      <c r="C8" s="32"/>
      <c r="D8" s="31"/>
    </row>
    <row r="9" spans="1:4" x14ac:dyDescent="0.2">
      <c r="C9" s="32"/>
      <c r="D9" s="31"/>
    </row>
    <row r="10" spans="1:4" ht="18" x14ac:dyDescent="0.25">
      <c r="B10" s="99" t="s">
        <v>3</v>
      </c>
      <c r="C10" s="32"/>
      <c r="D10" s="31"/>
    </row>
    <row r="11" spans="1:4" x14ac:dyDescent="0.2">
      <c r="C11" s="32"/>
      <c r="D11" s="31"/>
    </row>
    <row r="12" spans="1:4" ht="35.1" customHeight="1" x14ac:dyDescent="0.2">
      <c r="B12" s="147" t="s">
        <v>4</v>
      </c>
      <c r="C12" s="147"/>
      <c r="D12" s="147"/>
    </row>
    <row r="13" spans="1:4" ht="35.450000000000003" customHeight="1" x14ac:dyDescent="0.2">
      <c r="B13" s="147" t="s">
        <v>5</v>
      </c>
      <c r="C13" s="147"/>
      <c r="D13" s="147"/>
    </row>
    <row r="14" spans="1:4" ht="18.95" customHeight="1" x14ac:dyDescent="0.2">
      <c r="B14" s="105" t="s">
        <v>6</v>
      </c>
      <c r="C14" s="32"/>
      <c r="D14" s="43"/>
    </row>
    <row r="15" spans="1:4" x14ac:dyDescent="0.2">
      <c r="C15" s="32"/>
      <c r="D15" s="31"/>
    </row>
    <row r="16" spans="1:4" x14ac:dyDescent="0.2">
      <c r="C16" s="32"/>
      <c r="D16" s="31"/>
    </row>
    <row r="17" spans="1:4" ht="25.5" customHeight="1" x14ac:dyDescent="0.2">
      <c r="B17" s="148" t="s">
        <v>7</v>
      </c>
      <c r="C17" s="148"/>
      <c r="D17" s="148"/>
    </row>
    <row r="18" spans="1:4" ht="50.1" customHeight="1" x14ac:dyDescent="0.2">
      <c r="B18" s="148" t="s">
        <v>8</v>
      </c>
      <c r="C18" s="148"/>
      <c r="D18" s="148"/>
    </row>
    <row r="19" spans="1:4" ht="39.950000000000003" customHeight="1" x14ac:dyDescent="0.2">
      <c r="B19" s="148" t="s">
        <v>9</v>
      </c>
      <c r="C19" s="148"/>
      <c r="D19" s="148"/>
    </row>
    <row r="20" spans="1:4" s="43" customFormat="1" ht="32.450000000000003" customHeight="1" x14ac:dyDescent="0.25">
      <c r="A20" s="41"/>
      <c r="B20" s="149" t="s">
        <v>10</v>
      </c>
      <c r="C20" s="149"/>
      <c r="D20" s="149"/>
    </row>
    <row r="21" spans="1:4" s="43" customFormat="1" ht="35.1" customHeight="1" x14ac:dyDescent="0.25">
      <c r="A21" s="41"/>
      <c r="B21" s="145" t="s">
        <v>11</v>
      </c>
      <c r="C21" s="145"/>
      <c r="D21" s="145"/>
    </row>
    <row r="22" spans="1:4" s="43" customFormat="1" ht="18" x14ac:dyDescent="0.25">
      <c r="A22" s="41"/>
      <c r="B22" s="104" t="s">
        <v>12</v>
      </c>
    </row>
    <row r="23" spans="1:4" s="43" customFormat="1" ht="18" x14ac:dyDescent="0.25">
      <c r="A23" s="41"/>
      <c r="B23" s="104" t="s">
        <v>13</v>
      </c>
    </row>
    <row r="24" spans="1:4" s="43" customFormat="1" ht="18" x14ac:dyDescent="0.25">
      <c r="A24" s="41"/>
      <c r="B24" s="104" t="s">
        <v>14</v>
      </c>
    </row>
    <row r="25" spans="1:4" s="43" customFormat="1" ht="18" x14ac:dyDescent="0.25">
      <c r="A25" s="41"/>
      <c r="B25" s="104" t="s">
        <v>15</v>
      </c>
    </row>
    <row r="26" spans="1:4" s="43" customFormat="1" ht="18" x14ac:dyDescent="0.25">
      <c r="A26" s="41"/>
      <c r="B26" s="104" t="s">
        <v>16</v>
      </c>
    </row>
    <row r="27" spans="1:4" s="43" customFormat="1" ht="18" x14ac:dyDescent="0.25">
      <c r="A27" s="41"/>
      <c r="B27" s="104" t="s">
        <v>17</v>
      </c>
    </row>
    <row r="28" spans="1:4" s="43" customFormat="1" ht="18" x14ac:dyDescent="0.25">
      <c r="A28" s="41"/>
      <c r="B28" s="104" t="s">
        <v>18</v>
      </c>
    </row>
    <row r="29" spans="1:4" s="43" customFormat="1" ht="18" x14ac:dyDescent="0.25">
      <c r="A29" s="41"/>
      <c r="B29" s="104" t="s">
        <v>19</v>
      </c>
    </row>
    <row r="30" spans="1:4" s="43" customFormat="1" ht="18" x14ac:dyDescent="0.25">
      <c r="A30" s="41"/>
      <c r="B30" s="104" t="s">
        <v>20</v>
      </c>
    </row>
    <row r="31" spans="1:4" s="43" customFormat="1" ht="18" x14ac:dyDescent="0.25">
      <c r="A31" s="41"/>
      <c r="B31" s="104" t="s">
        <v>21</v>
      </c>
    </row>
    <row r="32" spans="1:4" s="43" customFormat="1" ht="32.1" customHeight="1" x14ac:dyDescent="0.25">
      <c r="A32" s="41"/>
      <c r="B32" s="145" t="s">
        <v>22</v>
      </c>
      <c r="C32" s="145"/>
      <c r="D32" s="145"/>
    </row>
    <row r="33" spans="1:4" s="43" customFormat="1" ht="18" x14ac:dyDescent="0.25">
      <c r="A33" s="41"/>
      <c r="B33" s="104" t="s">
        <v>23</v>
      </c>
    </row>
    <row r="34" spans="1:4" s="43" customFormat="1" ht="29.1" customHeight="1" x14ac:dyDescent="0.25">
      <c r="A34" s="41"/>
      <c r="B34" s="43" t="s">
        <v>24</v>
      </c>
    </row>
    <row r="35" spans="1:4" s="43" customFormat="1" ht="29.1" customHeight="1" x14ac:dyDescent="0.25">
      <c r="A35" s="41"/>
      <c r="B35" s="43" t="s">
        <v>25</v>
      </c>
    </row>
    <row r="36" spans="1:4" s="43" customFormat="1" ht="32.25" customHeight="1" x14ac:dyDescent="0.25">
      <c r="A36" s="41"/>
      <c r="B36" s="145" t="s">
        <v>26</v>
      </c>
      <c r="C36" s="145"/>
      <c r="D36" s="145"/>
    </row>
    <row r="37" spans="1:4" s="43" customFormat="1" ht="33" customHeight="1" x14ac:dyDescent="0.25">
      <c r="A37" s="41"/>
      <c r="B37" s="145" t="s">
        <v>27</v>
      </c>
      <c r="C37" s="145"/>
      <c r="D37" s="145"/>
    </row>
    <row r="38" spans="1:4" s="43" customFormat="1" ht="18" customHeight="1" x14ac:dyDescent="0.25">
      <c r="A38" s="41"/>
      <c r="B38" s="104" t="s">
        <v>28</v>
      </c>
    </row>
    <row r="39" spans="1:4" s="43" customFormat="1" ht="18" x14ac:dyDescent="0.2">
      <c r="A39" s="41"/>
      <c r="B39" s="26"/>
    </row>
    <row r="40" spans="1:4" s="43" customFormat="1" ht="18" x14ac:dyDescent="0.25">
      <c r="A40" s="41"/>
      <c r="B40" s="42"/>
    </row>
    <row r="41" spans="1:4" s="43" customFormat="1" ht="18" x14ac:dyDescent="0.25">
      <c r="A41" s="41"/>
      <c r="B41" s="99" t="s">
        <v>29</v>
      </c>
    </row>
    <row r="42" spans="1:4" s="43" customFormat="1" ht="18" x14ac:dyDescent="0.25">
      <c r="A42" s="41"/>
      <c r="B42" s="42"/>
    </row>
    <row r="43" spans="1:4" ht="17.45" customHeight="1" x14ac:dyDescent="0.2">
      <c r="B43" s="56" t="s">
        <v>30</v>
      </c>
    </row>
    <row r="45" spans="1:4" ht="21" customHeight="1" x14ac:dyDescent="0.2">
      <c r="B45" s="101" t="s">
        <v>31</v>
      </c>
      <c r="C45" s="102" t="s">
        <v>32</v>
      </c>
      <c r="D45" s="101" t="s">
        <v>3</v>
      </c>
    </row>
    <row r="46" spans="1:4" ht="28.5" x14ac:dyDescent="0.2">
      <c r="B46" s="28" t="s">
        <v>33</v>
      </c>
      <c r="C46" s="138">
        <v>1</v>
      </c>
      <c r="D46" s="28" t="s">
        <v>34</v>
      </c>
    </row>
    <row r="47" spans="1:4" ht="28.5" x14ac:dyDescent="0.2">
      <c r="B47" s="28" t="s">
        <v>35</v>
      </c>
      <c r="C47" s="138">
        <v>2</v>
      </c>
      <c r="D47" s="28" t="s">
        <v>36</v>
      </c>
    </row>
    <row r="48" spans="1:4" ht="28.5" x14ac:dyDescent="0.2">
      <c r="B48" s="28" t="s">
        <v>37</v>
      </c>
      <c r="C48" s="138">
        <v>3</v>
      </c>
      <c r="D48" s="28" t="s">
        <v>38</v>
      </c>
    </row>
    <row r="49" spans="2:4" ht="42.75" x14ac:dyDescent="0.2">
      <c r="B49" s="28" t="s">
        <v>39</v>
      </c>
      <c r="C49" s="138">
        <v>5</v>
      </c>
      <c r="D49" s="28" t="s">
        <v>40</v>
      </c>
    </row>
    <row r="50" spans="2:4" x14ac:dyDescent="0.2">
      <c r="B50" s="28" t="s">
        <v>41</v>
      </c>
      <c r="C50" s="138">
        <v>6</v>
      </c>
      <c r="D50" s="28" t="s">
        <v>42</v>
      </c>
    </row>
    <row r="51" spans="2:4" ht="28.5" x14ac:dyDescent="0.2">
      <c r="B51" s="28" t="s">
        <v>43</v>
      </c>
      <c r="C51" s="138">
        <v>7</v>
      </c>
      <c r="D51" s="28" t="s">
        <v>44</v>
      </c>
    </row>
    <row r="52" spans="2:4" x14ac:dyDescent="0.2">
      <c r="B52" s="28" t="s">
        <v>45</v>
      </c>
      <c r="C52" s="138">
        <v>8</v>
      </c>
      <c r="D52" s="28" t="s">
        <v>46</v>
      </c>
    </row>
    <row r="53" spans="2:4" x14ac:dyDescent="0.2">
      <c r="B53" s="28" t="s">
        <v>47</v>
      </c>
      <c r="C53" s="138">
        <v>9</v>
      </c>
      <c r="D53" s="28" t="s">
        <v>48</v>
      </c>
    </row>
    <row r="54" spans="2:4" x14ac:dyDescent="0.2">
      <c r="B54" s="28" t="s">
        <v>49</v>
      </c>
      <c r="C54" s="138">
        <v>10</v>
      </c>
      <c r="D54" s="28" t="s">
        <v>50</v>
      </c>
    </row>
    <row r="55" spans="2:4" ht="28.5" x14ac:dyDescent="0.2">
      <c r="B55" s="28" t="s">
        <v>51</v>
      </c>
      <c r="C55" s="138">
        <v>11</v>
      </c>
      <c r="D55" s="28" t="s">
        <v>52</v>
      </c>
    </row>
    <row r="56" spans="2:4" ht="42.75" x14ac:dyDescent="0.2">
      <c r="B56" s="28" t="s">
        <v>53</v>
      </c>
      <c r="C56" s="138">
        <v>12</v>
      </c>
      <c r="D56" s="28" t="s">
        <v>54</v>
      </c>
    </row>
    <row r="57" spans="2:4" x14ac:dyDescent="0.2">
      <c r="B57" s="28" t="s">
        <v>55</v>
      </c>
      <c r="C57" s="138">
        <v>13</v>
      </c>
      <c r="D57" s="28" t="s">
        <v>56</v>
      </c>
    </row>
    <row r="58" spans="2:4" x14ac:dyDescent="0.2">
      <c r="B58" s="28" t="s">
        <v>57</v>
      </c>
      <c r="C58" s="138" t="s">
        <v>58</v>
      </c>
      <c r="D58" s="28" t="s">
        <v>59</v>
      </c>
    </row>
    <row r="59" spans="2:4" x14ac:dyDescent="0.2">
      <c r="B59" s="28" t="s">
        <v>60</v>
      </c>
      <c r="C59" s="138" t="s">
        <v>61</v>
      </c>
      <c r="D59" s="28" t="s">
        <v>62</v>
      </c>
    </row>
    <row r="60" spans="2:4" ht="28.5" x14ac:dyDescent="0.2">
      <c r="B60" s="28" t="s">
        <v>53</v>
      </c>
      <c r="C60" s="138" t="s">
        <v>63</v>
      </c>
      <c r="D60" s="28" t="s">
        <v>64</v>
      </c>
    </row>
    <row r="61" spans="2:4" x14ac:dyDescent="0.2">
      <c r="B61" s="28" t="s">
        <v>65</v>
      </c>
      <c r="C61" s="138">
        <v>15</v>
      </c>
      <c r="D61" s="28" t="s">
        <v>66</v>
      </c>
    </row>
    <row r="62" spans="2:4" ht="28.5" x14ac:dyDescent="0.2">
      <c r="B62" s="28" t="s">
        <v>67</v>
      </c>
      <c r="C62" s="138">
        <v>16</v>
      </c>
      <c r="D62" s="28" t="s">
        <v>68</v>
      </c>
    </row>
    <row r="63" spans="2:4" ht="28.5" x14ac:dyDescent="0.2">
      <c r="B63" s="28" t="s">
        <v>69</v>
      </c>
      <c r="C63" s="138">
        <v>17</v>
      </c>
      <c r="D63" s="28" t="s">
        <v>70</v>
      </c>
    </row>
    <row r="64" spans="2:4" x14ac:dyDescent="0.2">
      <c r="B64" s="28" t="s">
        <v>71</v>
      </c>
      <c r="C64" s="138">
        <v>18</v>
      </c>
      <c r="D64" s="28" t="s">
        <v>72</v>
      </c>
    </row>
    <row r="65" spans="2:4" ht="28.5" x14ac:dyDescent="0.2">
      <c r="B65" s="28" t="s">
        <v>73</v>
      </c>
      <c r="C65" s="138" t="s">
        <v>74</v>
      </c>
      <c r="D65" s="28" t="s">
        <v>75</v>
      </c>
    </row>
    <row r="66" spans="2:4" x14ac:dyDescent="0.2">
      <c r="B66" s="28" t="s">
        <v>76</v>
      </c>
      <c r="C66" s="138">
        <v>20</v>
      </c>
      <c r="D66" s="28" t="s">
        <v>77</v>
      </c>
    </row>
    <row r="67" spans="2:4" ht="42.75" x14ac:dyDescent="0.2">
      <c r="B67" s="28" t="s">
        <v>78</v>
      </c>
      <c r="C67" s="138">
        <v>21</v>
      </c>
      <c r="D67" s="28" t="s">
        <v>79</v>
      </c>
    </row>
    <row r="68" spans="2:4" ht="42.75" x14ac:dyDescent="0.2">
      <c r="B68" s="28" t="s">
        <v>80</v>
      </c>
      <c r="C68" s="138">
        <v>24</v>
      </c>
      <c r="D68" s="28" t="s">
        <v>81</v>
      </c>
    </row>
    <row r="69" spans="2:4" x14ac:dyDescent="0.2">
      <c r="B69" s="28" t="s">
        <v>82</v>
      </c>
      <c r="C69" s="138">
        <v>26</v>
      </c>
      <c r="D69" s="28" t="s">
        <v>83</v>
      </c>
    </row>
    <row r="70" spans="2:4" x14ac:dyDescent="0.2">
      <c r="B70" s="28" t="s">
        <v>84</v>
      </c>
      <c r="C70" s="138">
        <v>29</v>
      </c>
      <c r="D70" s="28" t="s">
        <v>85</v>
      </c>
    </row>
    <row r="71" spans="2:4" ht="42.75" x14ac:dyDescent="0.2">
      <c r="B71" s="28" t="s">
        <v>86</v>
      </c>
      <c r="C71" s="138">
        <v>30</v>
      </c>
      <c r="D71" s="28" t="s">
        <v>87</v>
      </c>
    </row>
    <row r="73" spans="2:4" hidden="1" outlineLevel="1" x14ac:dyDescent="0.2">
      <c r="B73" s="30" t="s">
        <v>88</v>
      </c>
    </row>
    <row r="74" spans="2:4" hidden="1" outlineLevel="1" x14ac:dyDescent="0.2">
      <c r="B74" s="26" t="s">
        <v>89</v>
      </c>
    </row>
    <row r="75" spans="2:4" hidden="1" outlineLevel="1" x14ac:dyDescent="0.2"/>
    <row r="76" spans="2:4" hidden="1" outlineLevel="1" x14ac:dyDescent="0.2">
      <c r="B76" s="26" t="s">
        <v>90</v>
      </c>
    </row>
    <row r="77" spans="2:4" hidden="1" outlineLevel="1" x14ac:dyDescent="0.2">
      <c r="B77" s="26" t="s">
        <v>91</v>
      </c>
    </row>
    <row r="78" spans="2:4" hidden="1" outlineLevel="1" x14ac:dyDescent="0.2">
      <c r="B78" s="26" t="s">
        <v>92</v>
      </c>
    </row>
    <row r="79" spans="2:4" hidden="1" outlineLevel="1" x14ac:dyDescent="0.2">
      <c r="B79" s="26" t="s">
        <v>93</v>
      </c>
    </row>
    <row r="80" spans="2:4" hidden="1" outlineLevel="1" x14ac:dyDescent="0.2">
      <c r="B80" s="26" t="s">
        <v>94</v>
      </c>
    </row>
    <row r="81" spans="2:4" hidden="1" outlineLevel="1" x14ac:dyDescent="0.2">
      <c r="B81" s="26" t="s">
        <v>95</v>
      </c>
    </row>
    <row r="82" spans="2:4" hidden="1" outlineLevel="1" x14ac:dyDescent="0.2">
      <c r="B82" s="26" t="s">
        <v>96</v>
      </c>
    </row>
    <row r="83" spans="2:4" hidden="1" outlineLevel="1" x14ac:dyDescent="0.2">
      <c r="B83" s="26" t="s">
        <v>97</v>
      </c>
    </row>
    <row r="84" spans="2:4" hidden="1" outlineLevel="1" x14ac:dyDescent="0.2">
      <c r="B84" s="26" t="s">
        <v>98</v>
      </c>
    </row>
    <row r="85" spans="2:4" hidden="1" outlineLevel="1" x14ac:dyDescent="0.2">
      <c r="B85" s="26" t="s">
        <v>99</v>
      </c>
    </row>
    <row r="86" spans="2:4" collapsed="1" x14ac:dyDescent="0.2"/>
    <row r="87" spans="2:4" ht="18.95" customHeight="1" x14ac:dyDescent="0.2">
      <c r="B87" s="56" t="s">
        <v>100</v>
      </c>
    </row>
    <row r="89" spans="2:4" ht="18" customHeight="1" x14ac:dyDescent="0.2">
      <c r="B89" s="101" t="s">
        <v>31</v>
      </c>
      <c r="C89" s="102" t="s">
        <v>32</v>
      </c>
      <c r="D89" s="101" t="s">
        <v>3</v>
      </c>
    </row>
    <row r="90" spans="2:4" ht="28.5" x14ac:dyDescent="0.2">
      <c r="B90" s="28" t="s">
        <v>101</v>
      </c>
      <c r="C90" s="138">
        <v>1</v>
      </c>
      <c r="D90" s="28" t="s">
        <v>102</v>
      </c>
    </row>
    <row r="91" spans="2:4" x14ac:dyDescent="0.2">
      <c r="B91" s="28" t="s">
        <v>103</v>
      </c>
      <c r="C91" s="138">
        <v>2</v>
      </c>
      <c r="D91" s="28" t="s">
        <v>104</v>
      </c>
    </row>
    <row r="92" spans="2:4" ht="28.5" x14ac:dyDescent="0.2">
      <c r="B92" s="28" t="s">
        <v>105</v>
      </c>
      <c r="C92" s="138">
        <v>3</v>
      </c>
      <c r="D92" s="28" t="s">
        <v>106</v>
      </c>
    </row>
    <row r="93" spans="2:4" x14ac:dyDescent="0.2">
      <c r="B93" s="28" t="s">
        <v>107</v>
      </c>
      <c r="C93" s="138">
        <v>5</v>
      </c>
      <c r="D93" s="28" t="s">
        <v>108</v>
      </c>
    </row>
    <row r="94" spans="2:4" x14ac:dyDescent="0.2">
      <c r="B94" s="28" t="s">
        <v>109</v>
      </c>
      <c r="C94" s="138">
        <v>6</v>
      </c>
      <c r="D94" s="140" t="s">
        <v>110</v>
      </c>
    </row>
    <row r="95" spans="2:4" x14ac:dyDescent="0.2">
      <c r="B95" s="28" t="s">
        <v>111</v>
      </c>
      <c r="C95" s="138">
        <v>7</v>
      </c>
      <c r="D95" s="142"/>
    </row>
    <row r="96" spans="2:4" ht="42.75" x14ac:dyDescent="0.2">
      <c r="B96" s="28" t="s">
        <v>112</v>
      </c>
      <c r="C96" s="138">
        <v>8</v>
      </c>
      <c r="D96" s="28" t="s">
        <v>113</v>
      </c>
    </row>
    <row r="97" spans="2:4" ht="28.5" x14ac:dyDescent="0.2">
      <c r="B97" s="28" t="s">
        <v>114</v>
      </c>
      <c r="C97" s="138">
        <v>9</v>
      </c>
      <c r="D97" s="28" t="s">
        <v>115</v>
      </c>
    </row>
    <row r="98" spans="2:4" ht="42.75" x14ac:dyDescent="0.2">
      <c r="B98" s="28" t="s">
        <v>116</v>
      </c>
      <c r="C98" s="138">
        <v>10</v>
      </c>
      <c r="D98" s="28" t="s">
        <v>117</v>
      </c>
    </row>
    <row r="99" spans="2:4" x14ac:dyDescent="0.2">
      <c r="B99" s="28" t="s">
        <v>118</v>
      </c>
      <c r="C99" s="138">
        <v>11</v>
      </c>
      <c r="D99" s="143" t="s">
        <v>119</v>
      </c>
    </row>
    <row r="100" spans="2:4" x14ac:dyDescent="0.2">
      <c r="B100" s="28" t="s">
        <v>120</v>
      </c>
      <c r="C100" s="138">
        <v>12</v>
      </c>
      <c r="D100" s="144"/>
    </row>
    <row r="101" spans="2:4" ht="28.5" x14ac:dyDescent="0.2">
      <c r="B101" s="28" t="s">
        <v>121</v>
      </c>
      <c r="C101" s="138">
        <v>14</v>
      </c>
      <c r="D101" s="28" t="s">
        <v>122</v>
      </c>
    </row>
    <row r="102" spans="2:4" ht="28.5" x14ac:dyDescent="0.2">
      <c r="B102" s="28" t="s">
        <v>123</v>
      </c>
      <c r="C102" s="138">
        <v>15</v>
      </c>
      <c r="D102" s="28" t="s">
        <v>124</v>
      </c>
    </row>
    <row r="103" spans="2:4" ht="28.5" x14ac:dyDescent="0.2">
      <c r="B103" s="28" t="s">
        <v>125</v>
      </c>
      <c r="C103" s="138">
        <v>16</v>
      </c>
      <c r="D103" s="28" t="s">
        <v>126</v>
      </c>
    </row>
    <row r="104" spans="2:4" x14ac:dyDescent="0.2">
      <c r="B104" s="28" t="s">
        <v>127</v>
      </c>
      <c r="C104" s="138">
        <v>17</v>
      </c>
      <c r="D104" s="28" t="s">
        <v>128</v>
      </c>
    </row>
    <row r="105" spans="2:4" ht="28.5" x14ac:dyDescent="0.2">
      <c r="B105" s="28" t="s">
        <v>129</v>
      </c>
      <c r="C105" s="138">
        <v>18</v>
      </c>
      <c r="D105" s="28" t="s">
        <v>130</v>
      </c>
    </row>
    <row r="106" spans="2:4" ht="28.5" x14ac:dyDescent="0.2">
      <c r="B106" s="28" t="s">
        <v>131</v>
      </c>
      <c r="C106" s="138">
        <v>19</v>
      </c>
      <c r="D106" s="28" t="s">
        <v>132</v>
      </c>
    </row>
    <row r="107" spans="2:4" ht="28.5" x14ac:dyDescent="0.2">
      <c r="B107" s="28" t="s">
        <v>133</v>
      </c>
      <c r="C107" s="138">
        <v>20</v>
      </c>
      <c r="D107" s="28" t="s">
        <v>134</v>
      </c>
    </row>
    <row r="108" spans="2:4" ht="28.5" x14ac:dyDescent="0.2">
      <c r="B108" s="28" t="s">
        <v>121</v>
      </c>
      <c r="C108" s="138">
        <v>22</v>
      </c>
      <c r="D108" s="28" t="s">
        <v>135</v>
      </c>
    </row>
    <row r="109" spans="2:4" x14ac:dyDescent="0.2">
      <c r="B109" s="28" t="s">
        <v>136</v>
      </c>
      <c r="C109" s="138">
        <v>23</v>
      </c>
      <c r="D109" s="28" t="s">
        <v>137</v>
      </c>
    </row>
    <row r="110" spans="2:4" ht="28.5" x14ac:dyDescent="0.2">
      <c r="B110" s="28" t="s">
        <v>138</v>
      </c>
      <c r="C110" s="138">
        <v>24</v>
      </c>
      <c r="D110" s="28" t="s">
        <v>139</v>
      </c>
    </row>
    <row r="111" spans="2:4" ht="28.5" x14ac:dyDescent="0.2">
      <c r="B111" s="28" t="s">
        <v>140</v>
      </c>
      <c r="C111" s="138">
        <v>25</v>
      </c>
      <c r="D111" s="28" t="s">
        <v>141</v>
      </c>
    </row>
    <row r="112" spans="2:4" ht="28.5" x14ac:dyDescent="0.2">
      <c r="B112" s="28" t="s">
        <v>142</v>
      </c>
      <c r="C112" s="138">
        <v>26</v>
      </c>
      <c r="D112" s="28" t="s">
        <v>143</v>
      </c>
    </row>
    <row r="113" spans="2:4" ht="28.5" x14ac:dyDescent="0.2">
      <c r="B113" s="28" t="s">
        <v>144</v>
      </c>
      <c r="C113" s="138">
        <v>29</v>
      </c>
      <c r="D113" s="28" t="s">
        <v>145</v>
      </c>
    </row>
    <row r="114" spans="2:4" x14ac:dyDescent="0.2">
      <c r="B114" s="28" t="s">
        <v>146</v>
      </c>
      <c r="C114" s="138">
        <v>30</v>
      </c>
      <c r="D114" s="140" t="s">
        <v>147</v>
      </c>
    </row>
    <row r="115" spans="2:4" x14ac:dyDescent="0.2">
      <c r="B115" s="28" t="s">
        <v>148</v>
      </c>
      <c r="C115" s="138">
        <v>31</v>
      </c>
      <c r="D115" s="141"/>
    </row>
    <row r="116" spans="2:4" x14ac:dyDescent="0.2">
      <c r="B116" s="28" t="s">
        <v>149</v>
      </c>
      <c r="C116" s="138">
        <v>32</v>
      </c>
      <c r="D116" s="141"/>
    </row>
    <row r="117" spans="2:4" x14ac:dyDescent="0.2">
      <c r="B117" s="28" t="s">
        <v>150</v>
      </c>
      <c r="C117" s="138">
        <v>33</v>
      </c>
      <c r="D117" s="142"/>
    </row>
    <row r="118" spans="2:4" ht="42.75" x14ac:dyDescent="0.2">
      <c r="B118" s="28" t="s">
        <v>151</v>
      </c>
      <c r="C118" s="138">
        <v>35</v>
      </c>
      <c r="D118" s="28" t="s">
        <v>152</v>
      </c>
    </row>
    <row r="119" spans="2:4" ht="42.75" x14ac:dyDescent="0.2">
      <c r="B119" s="28" t="s">
        <v>153</v>
      </c>
      <c r="C119" s="138">
        <v>36</v>
      </c>
      <c r="D119" s="28" t="s">
        <v>154</v>
      </c>
    </row>
    <row r="120" spans="2:4" x14ac:dyDescent="0.2">
      <c r="B120" s="28" t="s">
        <v>155</v>
      </c>
      <c r="C120" s="138">
        <v>37</v>
      </c>
      <c r="D120" s="28" t="s">
        <v>156</v>
      </c>
    </row>
    <row r="121" spans="2:4" ht="28.5" x14ac:dyDescent="0.2">
      <c r="B121" s="28" t="s">
        <v>157</v>
      </c>
      <c r="C121" s="138">
        <v>38</v>
      </c>
      <c r="D121" s="28" t="s">
        <v>158</v>
      </c>
    </row>
    <row r="122" spans="2:4" x14ac:dyDescent="0.2">
      <c r="B122" s="28" t="s">
        <v>159</v>
      </c>
      <c r="C122" s="138">
        <v>39</v>
      </c>
      <c r="D122" s="140" t="s">
        <v>160</v>
      </c>
    </row>
    <row r="123" spans="2:4" x14ac:dyDescent="0.2">
      <c r="B123" s="28" t="s">
        <v>161</v>
      </c>
      <c r="C123" s="138">
        <v>40</v>
      </c>
      <c r="D123" s="141"/>
    </row>
    <row r="124" spans="2:4" x14ac:dyDescent="0.2">
      <c r="B124" s="28" t="s">
        <v>162</v>
      </c>
      <c r="C124" s="138">
        <v>41</v>
      </c>
      <c r="D124" s="142"/>
    </row>
    <row r="125" spans="2:4" ht="28.5" x14ac:dyDescent="0.2">
      <c r="B125" s="28" t="s">
        <v>163</v>
      </c>
      <c r="C125" s="138">
        <v>44</v>
      </c>
      <c r="D125" s="28" t="s">
        <v>164</v>
      </c>
    </row>
    <row r="126" spans="2:4" x14ac:dyDescent="0.2">
      <c r="B126" s="28" t="s">
        <v>157</v>
      </c>
      <c r="C126" s="138">
        <v>45</v>
      </c>
      <c r="D126" s="28" t="s">
        <v>165</v>
      </c>
    </row>
    <row r="127" spans="2:4" x14ac:dyDescent="0.2">
      <c r="B127" s="28" t="s">
        <v>166</v>
      </c>
      <c r="C127" s="138">
        <v>46</v>
      </c>
      <c r="D127" s="140" t="s">
        <v>167</v>
      </c>
    </row>
    <row r="128" spans="2:4" x14ac:dyDescent="0.2">
      <c r="B128" s="28" t="s">
        <v>168</v>
      </c>
      <c r="C128" s="138">
        <v>47</v>
      </c>
      <c r="D128" s="141"/>
    </row>
    <row r="129" spans="2:4" ht="28.5" x14ac:dyDescent="0.2">
      <c r="B129" s="28" t="s">
        <v>169</v>
      </c>
      <c r="C129" s="138">
        <v>48</v>
      </c>
      <c r="D129" s="142"/>
    </row>
    <row r="130" spans="2:4" x14ac:dyDescent="0.2">
      <c r="B130" s="28" t="s">
        <v>170</v>
      </c>
      <c r="C130" s="138">
        <v>51</v>
      </c>
      <c r="D130" s="28" t="s">
        <v>171</v>
      </c>
    </row>
    <row r="131" spans="2:4" ht="57" x14ac:dyDescent="0.2">
      <c r="B131" s="28" t="s">
        <v>172</v>
      </c>
      <c r="C131" s="138">
        <v>52</v>
      </c>
      <c r="D131" s="28" t="s">
        <v>173</v>
      </c>
    </row>
    <row r="133" spans="2:4" hidden="1" outlineLevel="1" x14ac:dyDescent="0.2">
      <c r="B133" s="30" t="s">
        <v>88</v>
      </c>
    </row>
    <row r="134" spans="2:4" hidden="1" outlineLevel="1" x14ac:dyDescent="0.2">
      <c r="B134" s="26" t="s">
        <v>89</v>
      </c>
    </row>
    <row r="135" spans="2:4" hidden="1" outlineLevel="1" x14ac:dyDescent="0.2"/>
    <row r="136" spans="2:4" hidden="1" outlineLevel="1" x14ac:dyDescent="0.2">
      <c r="B136" s="26" t="s">
        <v>90</v>
      </c>
    </row>
    <row r="137" spans="2:4" hidden="1" outlineLevel="1" x14ac:dyDescent="0.2">
      <c r="B137" s="26" t="s">
        <v>174</v>
      </c>
    </row>
    <row r="138" spans="2:4" hidden="1" outlineLevel="1" x14ac:dyDescent="0.2">
      <c r="B138" s="26" t="s">
        <v>175</v>
      </c>
    </row>
    <row r="139" spans="2:4" hidden="1" outlineLevel="1" x14ac:dyDescent="0.2">
      <c r="B139" s="26" t="s">
        <v>176</v>
      </c>
    </row>
    <row r="140" spans="2:4" hidden="1" outlineLevel="1" x14ac:dyDescent="0.2">
      <c r="B140" s="26" t="s">
        <v>177</v>
      </c>
    </row>
    <row r="141" spans="2:4" hidden="1" outlineLevel="1" x14ac:dyDescent="0.2">
      <c r="B141" s="26" t="s">
        <v>178</v>
      </c>
    </row>
    <row r="142" spans="2:4" hidden="1" outlineLevel="1" x14ac:dyDescent="0.2">
      <c r="B142" s="26" t="s">
        <v>179</v>
      </c>
    </row>
    <row r="143" spans="2:4" hidden="1" outlineLevel="1" x14ac:dyDescent="0.2">
      <c r="B143" s="26" t="s">
        <v>180</v>
      </c>
    </row>
    <row r="144" spans="2:4" hidden="1" outlineLevel="1" x14ac:dyDescent="0.2">
      <c r="B144" s="26" t="s">
        <v>181</v>
      </c>
    </row>
    <row r="145" spans="2:2" hidden="1" outlineLevel="1" x14ac:dyDescent="0.2">
      <c r="B145" s="26" t="s">
        <v>182</v>
      </c>
    </row>
    <row r="146" spans="2:2" hidden="1" outlineLevel="1" x14ac:dyDescent="0.2">
      <c r="B146" s="26" t="s">
        <v>183</v>
      </c>
    </row>
    <row r="147" spans="2:2" hidden="1" outlineLevel="1" x14ac:dyDescent="0.2">
      <c r="B147" s="26" t="s">
        <v>184</v>
      </c>
    </row>
    <row r="148" spans="2:2" hidden="1" outlineLevel="1" x14ac:dyDescent="0.2">
      <c r="B148" s="26" t="s">
        <v>185</v>
      </c>
    </row>
    <row r="149" spans="2:2" hidden="1" outlineLevel="1" x14ac:dyDescent="0.2">
      <c r="B149" s="26" t="s">
        <v>186</v>
      </c>
    </row>
    <row r="150" spans="2:2" hidden="1" outlineLevel="1" x14ac:dyDescent="0.2">
      <c r="B150" s="26" t="s">
        <v>187</v>
      </c>
    </row>
    <row r="151" spans="2:2" collapsed="1" x14ac:dyDescent="0.2"/>
  </sheetData>
  <sheetProtection algorithmName="SHA-512" hashValue="u80oJ5jZoAuqVtvYoL7+qEkv25Vuc/oCXzzXU3AP7fEpZAoRozGLp5/w09lKbLiH2T6SavBFoADaapQlxQqLWQ==" saltValue="1DJ6Bk5QfIkhwSN8MD6J5A==" spinCount="100000" sheet="1" objects="1" scenarios="1"/>
  <mergeCells count="16">
    <mergeCell ref="B37:D37"/>
    <mergeCell ref="B36:D36"/>
    <mergeCell ref="B21:D21"/>
    <mergeCell ref="B32:D32"/>
    <mergeCell ref="B7:D7"/>
    <mergeCell ref="B13:D13"/>
    <mergeCell ref="B12:D12"/>
    <mergeCell ref="B17:D17"/>
    <mergeCell ref="B18:D18"/>
    <mergeCell ref="B19:D19"/>
    <mergeCell ref="B20:D20"/>
    <mergeCell ref="D122:D124"/>
    <mergeCell ref="D127:D129"/>
    <mergeCell ref="D94:D95"/>
    <mergeCell ref="D99:D100"/>
    <mergeCell ref="D114:D117"/>
  </mergeCells>
  <hyperlinks>
    <hyperlink ref="B14" r:id="rId1" display="You may refer to the guidance notes to the FCA Handbook in this link." xr:uid="{4B13B307-4FA0-49B5-ADD9-23503F04B08E}"/>
  </hyperlinks>
  <pageMargins left="0.70866141732283472" right="0.70866141732283472" top="0.74803149606299213" bottom="0.74803149606299213" header="0.31496062992125984" footer="0.31496062992125984"/>
  <pageSetup paperSize="9" scale="58" fitToHeight="0" orientation="landscape" r:id="rId2"/>
  <headerFooter>
    <oddHeader>&amp;L&amp;"Calibri,Regular"&amp;10&amp;K000000 FCA Official&amp;1#&amp;11&amp;K000000
&amp;F&amp;C&amp;A&amp;R Printed on &amp;D</oddHeader>
    <oddFooter>Page &amp;P of &amp;N</oddFooter>
  </headerFooter>
  <rowBreaks count="3" manualBreakCount="3">
    <brk id="38" max="3" man="1"/>
    <brk id="86" max="16383" man="1"/>
    <brk id="119" max="16383"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26AF5-9473-4D0C-A85C-5B9DFBC03C59}">
  <sheetPr codeName="Sheet2">
    <tabColor rgb="FFFF585D"/>
    <pageSetUpPr fitToPage="1"/>
  </sheetPr>
  <dimension ref="B2:N62"/>
  <sheetViews>
    <sheetView showGridLines="0" zoomScaleNormal="100" workbookViewId="0">
      <pane ySplit="9" topLeftCell="A10" activePane="bottomLeft" state="frozen"/>
      <selection activeCell="H22" sqref="H22"/>
      <selection pane="bottomLeft" activeCell="A10" sqref="A10"/>
    </sheetView>
  </sheetViews>
  <sheetFormatPr defaultColWidth="7.140625" defaultRowHeight="12.75" x14ac:dyDescent="0.2"/>
  <cols>
    <col min="1" max="1" width="3.7109375" style="16" customWidth="1"/>
    <col min="2" max="2" width="4.85546875" style="16" customWidth="1"/>
    <col min="3" max="3" width="54.5703125" style="16" customWidth="1"/>
    <col min="4" max="6" width="1.42578125" style="16" customWidth="1"/>
    <col min="7" max="8" width="18.42578125" style="16" customWidth="1"/>
    <col min="9" max="9" width="19.5703125" style="16" customWidth="1"/>
    <col min="10" max="12" width="18.42578125" style="16" customWidth="1"/>
    <col min="13" max="13" width="2" style="16" customWidth="1"/>
    <col min="14" max="14" width="79.85546875" style="16" customWidth="1"/>
    <col min="15" max="15" width="3.42578125" style="16" customWidth="1"/>
    <col min="16" max="241" width="7.140625" style="16"/>
    <col min="242" max="242" width="3.85546875" style="16" customWidth="1"/>
    <col min="243" max="249" width="7.5703125" style="16" customWidth="1"/>
    <col min="250" max="250" width="10" style="16" customWidth="1"/>
    <col min="251" max="497" width="7.140625" style="16"/>
    <col min="498" max="498" width="3.85546875" style="16" customWidth="1"/>
    <col min="499" max="505" width="7.5703125" style="16" customWidth="1"/>
    <col min="506" max="506" width="10" style="16" customWidth="1"/>
    <col min="507" max="753" width="7.140625" style="16"/>
    <col min="754" max="754" width="3.85546875" style="16" customWidth="1"/>
    <col min="755" max="761" width="7.5703125" style="16" customWidth="1"/>
    <col min="762" max="762" width="10" style="16" customWidth="1"/>
    <col min="763" max="1009" width="7.140625" style="16"/>
    <col min="1010" max="1010" width="3.85546875" style="16" customWidth="1"/>
    <col min="1011" max="1017" width="7.5703125" style="16" customWidth="1"/>
    <col min="1018" max="1018" width="10" style="16" customWidth="1"/>
    <col min="1019" max="1265" width="7.140625" style="16"/>
    <col min="1266" max="1266" width="3.85546875" style="16" customWidth="1"/>
    <col min="1267" max="1273" width="7.5703125" style="16" customWidth="1"/>
    <col min="1274" max="1274" width="10" style="16" customWidth="1"/>
    <col min="1275" max="1521" width="7.140625" style="16"/>
    <col min="1522" max="1522" width="3.85546875" style="16" customWidth="1"/>
    <col min="1523" max="1529" width="7.5703125" style="16" customWidth="1"/>
    <col min="1530" max="1530" width="10" style="16" customWidth="1"/>
    <col min="1531" max="1777" width="7.140625" style="16"/>
    <col min="1778" max="1778" width="3.85546875" style="16" customWidth="1"/>
    <col min="1779" max="1785" width="7.5703125" style="16" customWidth="1"/>
    <col min="1786" max="1786" width="10" style="16" customWidth="1"/>
    <col min="1787" max="2033" width="7.140625" style="16"/>
    <col min="2034" max="2034" width="3.85546875" style="16" customWidth="1"/>
    <col min="2035" max="2041" width="7.5703125" style="16" customWidth="1"/>
    <col min="2042" max="2042" width="10" style="16" customWidth="1"/>
    <col min="2043" max="2289" width="7.140625" style="16"/>
    <col min="2290" max="2290" width="3.85546875" style="16" customWidth="1"/>
    <col min="2291" max="2297" width="7.5703125" style="16" customWidth="1"/>
    <col min="2298" max="2298" width="10" style="16" customWidth="1"/>
    <col min="2299" max="2545" width="7.140625" style="16"/>
    <col min="2546" max="2546" width="3.85546875" style="16" customWidth="1"/>
    <col min="2547" max="2553" width="7.5703125" style="16" customWidth="1"/>
    <col min="2554" max="2554" width="10" style="16" customWidth="1"/>
    <col min="2555" max="2801" width="7.140625" style="16"/>
    <col min="2802" max="2802" width="3.85546875" style="16" customWidth="1"/>
    <col min="2803" max="2809" width="7.5703125" style="16" customWidth="1"/>
    <col min="2810" max="2810" width="10" style="16" customWidth="1"/>
    <col min="2811" max="3057" width="7.140625" style="16"/>
    <col min="3058" max="3058" width="3.85546875" style="16" customWidth="1"/>
    <col min="3059" max="3065" width="7.5703125" style="16" customWidth="1"/>
    <col min="3066" max="3066" width="10" style="16" customWidth="1"/>
    <col min="3067" max="3313" width="7.140625" style="16"/>
    <col min="3314" max="3314" width="3.85546875" style="16" customWidth="1"/>
    <col min="3315" max="3321" width="7.5703125" style="16" customWidth="1"/>
    <col min="3322" max="3322" width="10" style="16" customWidth="1"/>
    <col min="3323" max="3569" width="7.140625" style="16"/>
    <col min="3570" max="3570" width="3.85546875" style="16" customWidth="1"/>
    <col min="3571" max="3577" width="7.5703125" style="16" customWidth="1"/>
    <col min="3578" max="3578" width="10" style="16" customWidth="1"/>
    <col min="3579" max="3825" width="7.140625" style="16"/>
    <col min="3826" max="3826" width="3.85546875" style="16" customWidth="1"/>
    <col min="3827" max="3833" width="7.5703125" style="16" customWidth="1"/>
    <col min="3834" max="3834" width="10" style="16" customWidth="1"/>
    <col min="3835" max="4081" width="7.140625" style="16"/>
    <col min="4082" max="4082" width="3.85546875" style="16" customWidth="1"/>
    <col min="4083" max="4089" width="7.5703125" style="16" customWidth="1"/>
    <col min="4090" max="4090" width="10" style="16" customWidth="1"/>
    <col min="4091" max="4337" width="7.140625" style="16"/>
    <col min="4338" max="4338" width="3.85546875" style="16" customWidth="1"/>
    <col min="4339" max="4345" width="7.5703125" style="16" customWidth="1"/>
    <col min="4346" max="4346" width="10" style="16" customWidth="1"/>
    <col min="4347" max="4593" width="7.140625" style="16"/>
    <col min="4594" max="4594" width="3.85546875" style="16" customWidth="1"/>
    <col min="4595" max="4601" width="7.5703125" style="16" customWidth="1"/>
    <col min="4602" max="4602" width="10" style="16" customWidth="1"/>
    <col min="4603" max="4849" width="7.140625" style="16"/>
    <col min="4850" max="4850" width="3.85546875" style="16" customWidth="1"/>
    <col min="4851" max="4857" width="7.5703125" style="16" customWidth="1"/>
    <col min="4858" max="4858" width="10" style="16" customWidth="1"/>
    <col min="4859" max="5105" width="7.140625" style="16"/>
    <col min="5106" max="5106" width="3.85546875" style="16" customWidth="1"/>
    <col min="5107" max="5113" width="7.5703125" style="16" customWidth="1"/>
    <col min="5114" max="5114" width="10" style="16" customWidth="1"/>
    <col min="5115" max="5361" width="7.140625" style="16"/>
    <col min="5362" max="5362" width="3.85546875" style="16" customWidth="1"/>
    <col min="5363" max="5369" width="7.5703125" style="16" customWidth="1"/>
    <col min="5370" max="5370" width="10" style="16" customWidth="1"/>
    <col min="5371" max="5617" width="7.140625" style="16"/>
    <col min="5618" max="5618" width="3.85546875" style="16" customWidth="1"/>
    <col min="5619" max="5625" width="7.5703125" style="16" customWidth="1"/>
    <col min="5626" max="5626" width="10" style="16" customWidth="1"/>
    <col min="5627" max="5873" width="7.140625" style="16"/>
    <col min="5874" max="5874" width="3.85546875" style="16" customWidth="1"/>
    <col min="5875" max="5881" width="7.5703125" style="16" customWidth="1"/>
    <col min="5882" max="5882" width="10" style="16" customWidth="1"/>
    <col min="5883" max="6129" width="7.140625" style="16"/>
    <col min="6130" max="6130" width="3.85546875" style="16" customWidth="1"/>
    <col min="6131" max="6137" width="7.5703125" style="16" customWidth="1"/>
    <col min="6138" max="6138" width="10" style="16" customWidth="1"/>
    <col min="6139" max="6385" width="7.140625" style="16"/>
    <col min="6386" max="6386" width="3.85546875" style="16" customWidth="1"/>
    <col min="6387" max="6393" width="7.5703125" style="16" customWidth="1"/>
    <col min="6394" max="6394" width="10" style="16" customWidth="1"/>
    <col min="6395" max="6641" width="7.140625" style="16"/>
    <col min="6642" max="6642" width="3.85546875" style="16" customWidth="1"/>
    <col min="6643" max="6649" width="7.5703125" style="16" customWidth="1"/>
    <col min="6650" max="6650" width="10" style="16" customWidth="1"/>
    <col min="6651" max="6897" width="7.140625" style="16"/>
    <col min="6898" max="6898" width="3.85546875" style="16" customWidth="1"/>
    <col min="6899" max="6905" width="7.5703125" style="16" customWidth="1"/>
    <col min="6906" max="6906" width="10" style="16" customWidth="1"/>
    <col min="6907" max="7153" width="7.140625" style="16"/>
    <col min="7154" max="7154" width="3.85546875" style="16" customWidth="1"/>
    <col min="7155" max="7161" width="7.5703125" style="16" customWidth="1"/>
    <col min="7162" max="7162" width="10" style="16" customWidth="1"/>
    <col min="7163" max="7409" width="7.140625" style="16"/>
    <col min="7410" max="7410" width="3.85546875" style="16" customWidth="1"/>
    <col min="7411" max="7417" width="7.5703125" style="16" customWidth="1"/>
    <col min="7418" max="7418" width="10" style="16" customWidth="1"/>
    <col min="7419" max="7665" width="7.140625" style="16"/>
    <col min="7666" max="7666" width="3.85546875" style="16" customWidth="1"/>
    <col min="7667" max="7673" width="7.5703125" style="16" customWidth="1"/>
    <col min="7674" max="7674" width="10" style="16" customWidth="1"/>
    <col min="7675" max="7921" width="7.140625" style="16"/>
    <col min="7922" max="7922" width="3.85546875" style="16" customWidth="1"/>
    <col min="7923" max="7929" width="7.5703125" style="16" customWidth="1"/>
    <col min="7930" max="7930" width="10" style="16" customWidth="1"/>
    <col min="7931" max="8177" width="7.140625" style="16"/>
    <col min="8178" max="8178" width="3.85546875" style="16" customWidth="1"/>
    <col min="8179" max="8185" width="7.5703125" style="16" customWidth="1"/>
    <col min="8186" max="8186" width="10" style="16" customWidth="1"/>
    <col min="8187" max="8433" width="7.140625" style="16"/>
    <col min="8434" max="8434" width="3.85546875" style="16" customWidth="1"/>
    <col min="8435" max="8441" width="7.5703125" style="16" customWidth="1"/>
    <col min="8442" max="8442" width="10" style="16" customWidth="1"/>
    <col min="8443" max="8689" width="7.140625" style="16"/>
    <col min="8690" max="8690" width="3.85546875" style="16" customWidth="1"/>
    <col min="8691" max="8697" width="7.5703125" style="16" customWidth="1"/>
    <col min="8698" max="8698" width="10" style="16" customWidth="1"/>
    <col min="8699" max="8945" width="7.140625" style="16"/>
    <col min="8946" max="8946" width="3.85546875" style="16" customWidth="1"/>
    <col min="8947" max="8953" width="7.5703125" style="16" customWidth="1"/>
    <col min="8954" max="8954" width="10" style="16" customWidth="1"/>
    <col min="8955" max="9201" width="7.140625" style="16"/>
    <col min="9202" max="9202" width="3.85546875" style="16" customWidth="1"/>
    <col min="9203" max="9209" width="7.5703125" style="16" customWidth="1"/>
    <col min="9210" max="9210" width="10" style="16" customWidth="1"/>
    <col min="9211" max="9457" width="7.140625" style="16"/>
    <col min="9458" max="9458" width="3.85546875" style="16" customWidth="1"/>
    <col min="9459" max="9465" width="7.5703125" style="16" customWidth="1"/>
    <col min="9466" max="9466" width="10" style="16" customWidth="1"/>
    <col min="9467" max="9713" width="7.140625" style="16"/>
    <col min="9714" max="9714" width="3.85546875" style="16" customWidth="1"/>
    <col min="9715" max="9721" width="7.5703125" style="16" customWidth="1"/>
    <col min="9722" max="9722" width="10" style="16" customWidth="1"/>
    <col min="9723" max="9969" width="7.140625" style="16"/>
    <col min="9970" max="9970" width="3.85546875" style="16" customWidth="1"/>
    <col min="9971" max="9977" width="7.5703125" style="16" customWidth="1"/>
    <col min="9978" max="9978" width="10" style="16" customWidth="1"/>
    <col min="9979" max="10225" width="7.140625" style="16"/>
    <col min="10226" max="10226" width="3.85546875" style="16" customWidth="1"/>
    <col min="10227" max="10233" width="7.5703125" style="16" customWidth="1"/>
    <col min="10234" max="10234" width="10" style="16" customWidth="1"/>
    <col min="10235" max="10481" width="7.140625" style="16"/>
    <col min="10482" max="10482" width="3.85546875" style="16" customWidth="1"/>
    <col min="10483" max="10489" width="7.5703125" style="16" customWidth="1"/>
    <col min="10490" max="10490" width="10" style="16" customWidth="1"/>
    <col min="10491" max="10737" width="7.140625" style="16"/>
    <col min="10738" max="10738" width="3.85546875" style="16" customWidth="1"/>
    <col min="10739" max="10745" width="7.5703125" style="16" customWidth="1"/>
    <col min="10746" max="10746" width="10" style="16" customWidth="1"/>
    <col min="10747" max="10993" width="7.140625" style="16"/>
    <col min="10994" max="10994" width="3.85546875" style="16" customWidth="1"/>
    <col min="10995" max="11001" width="7.5703125" style="16" customWidth="1"/>
    <col min="11002" max="11002" width="10" style="16" customWidth="1"/>
    <col min="11003" max="11249" width="7.140625" style="16"/>
    <col min="11250" max="11250" width="3.85546875" style="16" customWidth="1"/>
    <col min="11251" max="11257" width="7.5703125" style="16" customWidth="1"/>
    <col min="11258" max="11258" width="10" style="16" customWidth="1"/>
    <col min="11259" max="11505" width="7.140625" style="16"/>
    <col min="11506" max="11506" width="3.85546875" style="16" customWidth="1"/>
    <col min="11507" max="11513" width="7.5703125" style="16" customWidth="1"/>
    <col min="11514" max="11514" width="10" style="16" customWidth="1"/>
    <col min="11515" max="11761" width="7.140625" style="16"/>
    <col min="11762" max="11762" width="3.85546875" style="16" customWidth="1"/>
    <col min="11763" max="11769" width="7.5703125" style="16" customWidth="1"/>
    <col min="11770" max="11770" width="10" style="16" customWidth="1"/>
    <col min="11771" max="12017" width="7.140625" style="16"/>
    <col min="12018" max="12018" width="3.85546875" style="16" customWidth="1"/>
    <col min="12019" max="12025" width="7.5703125" style="16" customWidth="1"/>
    <col min="12026" max="12026" width="10" style="16" customWidth="1"/>
    <col min="12027" max="12273" width="7.140625" style="16"/>
    <col min="12274" max="12274" width="3.85546875" style="16" customWidth="1"/>
    <col min="12275" max="12281" width="7.5703125" style="16" customWidth="1"/>
    <col min="12282" max="12282" width="10" style="16" customWidth="1"/>
    <col min="12283" max="12529" width="7.140625" style="16"/>
    <col min="12530" max="12530" width="3.85546875" style="16" customWidth="1"/>
    <col min="12531" max="12537" width="7.5703125" style="16" customWidth="1"/>
    <col min="12538" max="12538" width="10" style="16" customWidth="1"/>
    <col min="12539" max="12785" width="7.140625" style="16"/>
    <col min="12786" max="12786" width="3.85546875" style="16" customWidth="1"/>
    <col min="12787" max="12793" width="7.5703125" style="16" customWidth="1"/>
    <col min="12794" max="12794" width="10" style="16" customWidth="1"/>
    <col min="12795" max="13041" width="7.140625" style="16"/>
    <col min="13042" max="13042" width="3.85546875" style="16" customWidth="1"/>
    <col min="13043" max="13049" width="7.5703125" style="16" customWidth="1"/>
    <col min="13050" max="13050" width="10" style="16" customWidth="1"/>
    <col min="13051" max="13297" width="7.140625" style="16"/>
    <col min="13298" max="13298" width="3.85546875" style="16" customWidth="1"/>
    <col min="13299" max="13305" width="7.5703125" style="16" customWidth="1"/>
    <col min="13306" max="13306" width="10" style="16" customWidth="1"/>
    <col min="13307" max="13553" width="7.140625" style="16"/>
    <col min="13554" max="13554" width="3.85546875" style="16" customWidth="1"/>
    <col min="13555" max="13561" width="7.5703125" style="16" customWidth="1"/>
    <col min="13562" max="13562" width="10" style="16" customWidth="1"/>
    <col min="13563" max="13809" width="7.140625" style="16"/>
    <col min="13810" max="13810" width="3.85546875" style="16" customWidth="1"/>
    <col min="13811" max="13817" width="7.5703125" style="16" customWidth="1"/>
    <col min="13818" max="13818" width="10" style="16" customWidth="1"/>
    <col min="13819" max="14065" width="7.140625" style="16"/>
    <col min="14066" max="14066" width="3.85546875" style="16" customWidth="1"/>
    <col min="14067" max="14073" width="7.5703125" style="16" customWidth="1"/>
    <col min="14074" max="14074" width="10" style="16" customWidth="1"/>
    <col min="14075" max="14321" width="7.140625" style="16"/>
    <col min="14322" max="14322" width="3.85546875" style="16" customWidth="1"/>
    <col min="14323" max="14329" width="7.5703125" style="16" customWidth="1"/>
    <col min="14330" max="14330" width="10" style="16" customWidth="1"/>
    <col min="14331" max="14577" width="7.140625" style="16"/>
    <col min="14578" max="14578" width="3.85546875" style="16" customWidth="1"/>
    <col min="14579" max="14585" width="7.5703125" style="16" customWidth="1"/>
    <col min="14586" max="14586" width="10" style="16" customWidth="1"/>
    <col min="14587" max="14833" width="7.140625" style="16"/>
    <col min="14834" max="14834" width="3.85546875" style="16" customWidth="1"/>
    <col min="14835" max="14841" width="7.5703125" style="16" customWidth="1"/>
    <col min="14842" max="14842" width="10" style="16" customWidth="1"/>
    <col min="14843" max="15089" width="7.140625" style="16"/>
    <col min="15090" max="15090" width="3.85546875" style="16" customWidth="1"/>
    <col min="15091" max="15097" width="7.5703125" style="16" customWidth="1"/>
    <col min="15098" max="15098" width="10" style="16" customWidth="1"/>
    <col min="15099" max="15345" width="7.140625" style="16"/>
    <col min="15346" max="15346" width="3.85546875" style="16" customWidth="1"/>
    <col min="15347" max="15353" width="7.5703125" style="16" customWidth="1"/>
    <col min="15354" max="15354" width="10" style="16" customWidth="1"/>
    <col min="15355" max="15601" width="7.140625" style="16"/>
    <col min="15602" max="15602" width="3.85546875" style="16" customWidth="1"/>
    <col min="15603" max="15609" width="7.5703125" style="16" customWidth="1"/>
    <col min="15610" max="15610" width="10" style="16" customWidth="1"/>
    <col min="15611" max="15857" width="7.140625" style="16"/>
    <col min="15858" max="15858" width="3.85546875" style="16" customWidth="1"/>
    <col min="15859" max="15865" width="7.5703125" style="16" customWidth="1"/>
    <col min="15866" max="15866" width="10" style="16" customWidth="1"/>
    <col min="15867" max="16113" width="7.140625" style="16"/>
    <col min="16114" max="16114" width="3.85546875" style="16" customWidth="1"/>
    <col min="16115" max="16121" width="7.5703125" style="16" customWidth="1"/>
    <col min="16122" max="16122" width="10" style="16" customWidth="1"/>
    <col min="16123" max="16384" width="7.140625" style="16"/>
  </cols>
  <sheetData>
    <row r="2" spans="2:14" ht="18" x14ac:dyDescent="0.25">
      <c r="B2" s="2" t="str" cm="1">
        <f t="array" ref="B2">"Income Statement (in "&amp;_xlfn.IFS($G$5="","£",$G$5="EUR","€",$G$5="SEK","kr",$G$5="CHF","CHF",$G$5="JPY","¥",TRUE,"$")&amp;" 000)"</f>
        <v>Income Statement (in £ 000)</v>
      </c>
    </row>
    <row r="3" spans="2:14" ht="13.5" customHeight="1" x14ac:dyDescent="0.2">
      <c r="B3" s="16" t="str">
        <f>"Currency: "&amp;IF($G$5="","GBP",$G$5)</f>
        <v>Currency: GBP</v>
      </c>
      <c r="C3" s="17"/>
      <c r="D3" s="17"/>
      <c r="E3" s="17"/>
      <c r="F3" s="17"/>
      <c r="G3" s="18"/>
      <c r="H3" s="18"/>
    </row>
    <row r="4" spans="2:14" ht="13.5" customHeight="1" x14ac:dyDescent="0.2">
      <c r="B4" s="34" t="s">
        <v>188</v>
      </c>
      <c r="C4" s="17"/>
      <c r="D4" s="17"/>
      <c r="E4" s="17"/>
      <c r="F4" s="17"/>
      <c r="G4" s="18"/>
      <c r="H4" s="18"/>
    </row>
    <row r="5" spans="2:14" ht="13.5" customHeight="1" x14ac:dyDescent="0.2">
      <c r="B5" s="34" t="s">
        <v>189</v>
      </c>
      <c r="C5" s="17"/>
      <c r="D5" s="17"/>
      <c r="E5" s="17"/>
      <c r="G5" s="52"/>
      <c r="H5" s="18"/>
    </row>
    <row r="6" spans="2:14" ht="13.5" customHeight="1" x14ac:dyDescent="0.2">
      <c r="B6" s="34"/>
      <c r="C6" s="17"/>
      <c r="D6" s="17"/>
      <c r="E6" s="17"/>
      <c r="F6" s="17"/>
      <c r="G6" s="18"/>
      <c r="H6" s="18"/>
    </row>
    <row r="7" spans="2:14" ht="48.6" customHeight="1" x14ac:dyDescent="0.2">
      <c r="C7" s="18"/>
      <c r="D7" s="18"/>
      <c r="E7" s="18"/>
      <c r="F7" s="18"/>
      <c r="G7" s="60" t="s">
        <v>190</v>
      </c>
      <c r="H7" s="60" t="s">
        <v>191</v>
      </c>
      <c r="I7" s="60" t="s">
        <v>192</v>
      </c>
      <c r="J7" s="60" t="s">
        <v>193</v>
      </c>
      <c r="K7" s="60" t="s">
        <v>194</v>
      </c>
      <c r="L7" s="60" t="s">
        <v>195</v>
      </c>
      <c r="M7" s="1"/>
      <c r="N7" s="127" t="s">
        <v>196</v>
      </c>
    </row>
    <row r="8" spans="2:14" ht="38.25" x14ac:dyDescent="0.2">
      <c r="B8" s="15"/>
      <c r="C8" s="111" t="str">
        <f>IF(OR(I8="[Please input year end date here (DD/MM/YYYY)]",I8=""),"* ERROR: please enter a valid year end date in the 'Current financial year' field *","")</f>
        <v>* ERROR: please enter a valid year end date in the 'Current financial year' field *</v>
      </c>
      <c r="D8" s="18"/>
      <c r="E8" s="18"/>
      <c r="F8" s="18"/>
      <c r="G8" s="62" t="str">
        <f>IFERROR(DATE(YEAR(H8)-1,MONTH(H8),DAY(H8)),"Fill in current financial year")</f>
        <v>Fill in current financial year</v>
      </c>
      <c r="H8" s="62" t="str">
        <f>IFERROR(DATE(YEAR(I8)-1,MONTH(I8),DAY(I8)),"Fill in current financial year")</f>
        <v>Fill in current financial year</v>
      </c>
      <c r="I8" s="62" t="s">
        <v>197</v>
      </c>
      <c r="J8" s="62" t="str">
        <f>IFERROR(DATE(YEAR(I8)+1,MONTH(I8),DAY(I8)),"Fill in current financial year")</f>
        <v>Fill in current financial year</v>
      </c>
      <c r="K8" s="62" t="str">
        <f t="shared" ref="K8:L8" si="0">IFERROR(DATE(YEAR(J8)+1,MONTH(J8),DAY(J8)),"Fill in current financial year")</f>
        <v>Fill in current financial year</v>
      </c>
      <c r="L8" s="62" t="str">
        <f t="shared" si="0"/>
        <v>Fill in current financial year</v>
      </c>
      <c r="N8" s="128" t="s">
        <v>198</v>
      </c>
    </row>
    <row r="9" spans="2:14" ht="12.75" customHeight="1" x14ac:dyDescent="0.2">
      <c r="B9" s="29"/>
      <c r="G9" s="20"/>
      <c r="H9" s="20"/>
      <c r="I9" s="18"/>
      <c r="N9" s="66"/>
    </row>
    <row r="10" spans="2:14" x14ac:dyDescent="0.2">
      <c r="B10" s="29">
        <v>1</v>
      </c>
      <c r="C10" s="18" t="s">
        <v>33</v>
      </c>
      <c r="D10" s="18"/>
      <c r="E10" s="18"/>
      <c r="F10" s="18"/>
      <c r="G10" s="63"/>
      <c r="H10" s="63"/>
      <c r="I10" s="63"/>
      <c r="J10" s="63"/>
      <c r="K10" s="63"/>
      <c r="L10" s="63"/>
      <c r="M10" s="14"/>
      <c r="N10" s="128"/>
    </row>
    <row r="11" spans="2:14" x14ac:dyDescent="0.2">
      <c r="B11" s="29">
        <v>2</v>
      </c>
      <c r="C11" s="18" t="s">
        <v>35</v>
      </c>
      <c r="D11" s="18"/>
      <c r="E11" s="18"/>
      <c r="F11" s="18"/>
      <c r="G11" s="63"/>
      <c r="H11" s="63"/>
      <c r="I11" s="63"/>
      <c r="J11" s="63"/>
      <c r="K11" s="63"/>
      <c r="L11" s="63"/>
      <c r="M11" s="14"/>
      <c r="N11" s="128"/>
    </row>
    <row r="12" spans="2:14" x14ac:dyDescent="0.2">
      <c r="B12" s="29">
        <v>3</v>
      </c>
      <c r="C12" s="18" t="s">
        <v>37</v>
      </c>
      <c r="D12" s="18"/>
      <c r="E12" s="18"/>
      <c r="F12" s="18"/>
      <c r="G12" s="63"/>
      <c r="H12" s="63"/>
      <c r="I12" s="63"/>
      <c r="J12" s="63"/>
      <c r="K12" s="63"/>
      <c r="L12" s="63"/>
      <c r="M12" s="14"/>
      <c r="N12" s="128"/>
    </row>
    <row r="13" spans="2:14" x14ac:dyDescent="0.2">
      <c r="B13" s="29">
        <v>4</v>
      </c>
      <c r="C13" s="17" t="s">
        <v>199</v>
      </c>
      <c r="D13" s="17"/>
      <c r="E13" s="17"/>
      <c r="F13" s="17"/>
      <c r="G13" s="64">
        <f>SUM(G10:G12)</f>
        <v>0</v>
      </c>
      <c r="H13" s="64">
        <f t="shared" ref="H13:L13" si="1">SUM(H10:H12)</f>
        <v>0</v>
      </c>
      <c r="I13" s="64">
        <f t="shared" si="1"/>
        <v>0</v>
      </c>
      <c r="J13" s="64">
        <f t="shared" si="1"/>
        <v>0</v>
      </c>
      <c r="K13" s="64">
        <f t="shared" si="1"/>
        <v>0</v>
      </c>
      <c r="L13" s="64">
        <f t="shared" si="1"/>
        <v>0</v>
      </c>
      <c r="M13" s="14"/>
      <c r="N13" s="128"/>
    </row>
    <row r="14" spans="2:14" ht="12.75" customHeight="1" x14ac:dyDescent="0.2">
      <c r="B14" s="29"/>
      <c r="G14" s="68"/>
      <c r="H14" s="68"/>
      <c r="I14" s="69"/>
      <c r="J14" s="66"/>
      <c r="K14" s="66"/>
      <c r="L14" s="66"/>
      <c r="N14" s="66"/>
    </row>
    <row r="15" spans="2:14" x14ac:dyDescent="0.2">
      <c r="B15" s="29">
        <v>5</v>
      </c>
      <c r="C15" s="18" t="s">
        <v>39</v>
      </c>
      <c r="D15" s="18"/>
      <c r="E15" s="18"/>
      <c r="F15" s="18"/>
      <c r="G15" s="63"/>
      <c r="H15" s="63"/>
      <c r="I15" s="63"/>
      <c r="J15" s="63"/>
      <c r="K15" s="63"/>
      <c r="L15" s="63"/>
      <c r="M15" s="14"/>
      <c r="N15" s="128"/>
    </row>
    <row r="16" spans="2:14" x14ac:dyDescent="0.2">
      <c r="B16" s="29">
        <v>6</v>
      </c>
      <c r="C16" s="18" t="s">
        <v>41</v>
      </c>
      <c r="D16" s="18"/>
      <c r="E16" s="18"/>
      <c r="F16" s="18"/>
      <c r="G16" s="63"/>
      <c r="H16" s="63"/>
      <c r="I16" s="63"/>
      <c r="J16" s="63"/>
      <c r="K16" s="63"/>
      <c r="L16" s="63"/>
      <c r="M16" s="14"/>
      <c r="N16" s="128"/>
    </row>
    <row r="17" spans="2:14" x14ac:dyDescent="0.2">
      <c r="B17" s="29">
        <v>7</v>
      </c>
      <c r="C17" s="18" t="s">
        <v>43</v>
      </c>
      <c r="D17" s="18"/>
      <c r="E17" s="18"/>
      <c r="F17" s="18"/>
      <c r="G17" s="63"/>
      <c r="H17" s="63"/>
      <c r="I17" s="63"/>
      <c r="J17" s="63"/>
      <c r="K17" s="63"/>
      <c r="L17" s="63"/>
      <c r="M17" s="14"/>
      <c r="N17" s="128"/>
    </row>
    <row r="18" spans="2:14" x14ac:dyDescent="0.2">
      <c r="B18" s="29">
        <v>8</v>
      </c>
      <c r="C18" s="18" t="s">
        <v>45</v>
      </c>
      <c r="D18" s="18"/>
      <c r="E18" s="18"/>
      <c r="F18" s="18"/>
      <c r="G18" s="63"/>
      <c r="H18" s="63"/>
      <c r="I18" s="63"/>
      <c r="J18" s="63"/>
      <c r="K18" s="63"/>
      <c r="L18" s="63"/>
      <c r="M18" s="14"/>
      <c r="N18" s="128"/>
    </row>
    <row r="19" spans="2:14" x14ac:dyDescent="0.2">
      <c r="B19" s="29">
        <v>9</v>
      </c>
      <c r="C19" s="18" t="s">
        <v>47</v>
      </c>
      <c r="D19" s="18"/>
      <c r="E19" s="18"/>
      <c r="F19" s="18"/>
      <c r="G19" s="63"/>
      <c r="H19" s="63"/>
      <c r="I19" s="63"/>
      <c r="J19" s="63"/>
      <c r="K19" s="63"/>
      <c r="L19" s="63"/>
      <c r="M19" s="14"/>
      <c r="N19" s="128"/>
    </row>
    <row r="20" spans="2:14" x14ac:dyDescent="0.2">
      <c r="B20" s="29">
        <v>10</v>
      </c>
      <c r="C20" s="18" t="s">
        <v>49</v>
      </c>
      <c r="D20" s="18"/>
      <c r="E20" s="18"/>
      <c r="F20" s="18"/>
      <c r="G20" s="63"/>
      <c r="H20" s="63"/>
      <c r="I20" s="63"/>
      <c r="J20" s="63"/>
      <c r="K20" s="63"/>
      <c r="L20" s="63"/>
      <c r="M20" s="14"/>
      <c r="N20" s="128"/>
    </row>
    <row r="21" spans="2:14" x14ac:dyDescent="0.2">
      <c r="B21" s="29">
        <v>11</v>
      </c>
      <c r="C21" s="18" t="s">
        <v>51</v>
      </c>
      <c r="D21" s="18"/>
      <c r="E21" s="18"/>
      <c r="F21" s="18"/>
      <c r="G21" s="63"/>
      <c r="H21" s="63"/>
      <c r="I21" s="63"/>
      <c r="J21" s="63"/>
      <c r="K21" s="63"/>
      <c r="L21" s="63"/>
      <c r="M21" s="14"/>
      <c r="N21" s="128"/>
    </row>
    <row r="22" spans="2:14" x14ac:dyDescent="0.2">
      <c r="B22" s="29">
        <v>12</v>
      </c>
      <c r="C22" s="18" t="s">
        <v>53</v>
      </c>
      <c r="D22" s="18"/>
      <c r="E22" s="18"/>
      <c r="F22" s="18"/>
      <c r="G22" s="63"/>
      <c r="H22" s="63"/>
      <c r="I22" s="63"/>
      <c r="J22" s="63"/>
      <c r="K22" s="63"/>
      <c r="L22" s="63"/>
      <c r="M22" s="14"/>
      <c r="N22" s="128"/>
    </row>
    <row r="23" spans="2:14" x14ac:dyDescent="0.2">
      <c r="B23" s="29">
        <v>13</v>
      </c>
      <c r="C23" s="18" t="s">
        <v>55</v>
      </c>
      <c r="D23" s="18"/>
      <c r="E23" s="18"/>
      <c r="F23" s="18"/>
      <c r="G23" s="63"/>
      <c r="H23" s="63"/>
      <c r="I23" s="63"/>
      <c r="J23" s="63"/>
      <c r="K23" s="63"/>
      <c r="L23" s="63"/>
      <c r="M23" s="14"/>
      <c r="N23" s="128"/>
    </row>
    <row r="24" spans="2:14" x14ac:dyDescent="0.2">
      <c r="B24" s="29">
        <v>14</v>
      </c>
      <c r="C24" s="17" t="s">
        <v>200</v>
      </c>
      <c r="D24" s="17"/>
      <c r="E24" s="17"/>
      <c r="F24" s="17"/>
      <c r="G24" s="64">
        <f>SUM(G15:G23)</f>
        <v>0</v>
      </c>
      <c r="H24" s="64">
        <f>SUM(H15:H23)</f>
        <v>0</v>
      </c>
      <c r="I24" s="64">
        <f t="shared" ref="I24:L24" si="2">SUM(I15:I23)</f>
        <v>0</v>
      </c>
      <c r="J24" s="64">
        <f t="shared" si="2"/>
        <v>0</v>
      </c>
      <c r="K24" s="64">
        <f t="shared" si="2"/>
        <v>0</v>
      </c>
      <c r="L24" s="64">
        <f t="shared" si="2"/>
        <v>0</v>
      </c>
      <c r="M24" s="14"/>
      <c r="N24" s="128"/>
    </row>
    <row r="25" spans="2:14" ht="12.75" customHeight="1" x14ac:dyDescent="0.2">
      <c r="B25" s="29"/>
      <c r="C25" s="19"/>
      <c r="D25" s="19"/>
      <c r="E25" s="19"/>
      <c r="F25" s="19"/>
      <c r="G25" s="70"/>
      <c r="H25" s="70"/>
      <c r="I25" s="70"/>
      <c r="J25" s="70"/>
      <c r="K25" s="70"/>
      <c r="L25" s="70"/>
      <c r="M25" s="19"/>
      <c r="N25" s="70"/>
    </row>
    <row r="26" spans="2:14" ht="12.6" customHeight="1" x14ac:dyDescent="0.2">
      <c r="B26" s="29"/>
      <c r="C26" s="23" t="s">
        <v>201</v>
      </c>
      <c r="D26" s="23"/>
      <c r="E26" s="23"/>
      <c r="F26" s="23"/>
      <c r="G26" s="69"/>
      <c r="H26" s="69"/>
      <c r="I26" s="69"/>
      <c r="J26" s="66"/>
      <c r="K26" s="66"/>
      <c r="L26" s="66"/>
      <c r="N26" s="66"/>
    </row>
    <row r="27" spans="2:14" x14ac:dyDescent="0.2">
      <c r="B27" s="29" t="s">
        <v>58</v>
      </c>
      <c r="C27" s="24" t="s">
        <v>57</v>
      </c>
      <c r="D27" s="24"/>
      <c r="E27" s="24"/>
      <c r="F27" s="24"/>
      <c r="G27" s="63"/>
      <c r="H27" s="63"/>
      <c r="I27" s="63"/>
      <c r="J27" s="63"/>
      <c r="K27" s="63"/>
      <c r="L27" s="63"/>
      <c r="M27" s="14"/>
      <c r="N27" s="128"/>
    </row>
    <row r="28" spans="2:14" x14ac:dyDescent="0.2">
      <c r="B28" s="29" t="s">
        <v>61</v>
      </c>
      <c r="C28" s="24" t="s">
        <v>60</v>
      </c>
      <c r="D28" s="24"/>
      <c r="E28" s="24"/>
      <c r="F28" s="24"/>
      <c r="G28" s="63"/>
      <c r="H28" s="63"/>
      <c r="I28" s="63"/>
      <c r="J28" s="63"/>
      <c r="K28" s="63"/>
      <c r="L28" s="63"/>
      <c r="M28" s="14"/>
      <c r="N28" s="128"/>
    </row>
    <row r="29" spans="2:14" x14ac:dyDescent="0.2">
      <c r="B29" s="29" t="s">
        <v>63</v>
      </c>
      <c r="C29" s="24" t="s">
        <v>53</v>
      </c>
      <c r="D29" s="24"/>
      <c r="E29" s="24"/>
      <c r="F29" s="24"/>
      <c r="G29" s="63"/>
      <c r="H29" s="63"/>
      <c r="I29" s="63"/>
      <c r="J29" s="63"/>
      <c r="K29" s="63"/>
      <c r="L29" s="63"/>
      <c r="M29" s="14"/>
      <c r="N29" s="128"/>
    </row>
    <row r="30" spans="2:14" x14ac:dyDescent="0.2">
      <c r="B30" s="29" t="s">
        <v>202</v>
      </c>
      <c r="C30" s="45" t="s">
        <v>203</v>
      </c>
      <c r="D30" s="45"/>
      <c r="E30" s="45"/>
      <c r="F30" s="45"/>
      <c r="G30" s="96">
        <f>SUM(G27:G29)</f>
        <v>0</v>
      </c>
      <c r="H30" s="96">
        <f t="shared" ref="H30:L30" si="3">SUM(H27:H29)</f>
        <v>0</v>
      </c>
      <c r="I30" s="96">
        <f t="shared" si="3"/>
        <v>0</v>
      </c>
      <c r="J30" s="96">
        <f t="shared" si="3"/>
        <v>0</v>
      </c>
      <c r="K30" s="96">
        <f t="shared" si="3"/>
        <v>0</v>
      </c>
      <c r="L30" s="96">
        <f t="shared" si="3"/>
        <v>0</v>
      </c>
      <c r="M30" s="46"/>
      <c r="N30" s="134"/>
    </row>
    <row r="31" spans="2:14" ht="6" customHeight="1" x14ac:dyDescent="0.2">
      <c r="B31" s="29"/>
      <c r="G31" s="65"/>
      <c r="H31" s="65"/>
      <c r="I31" s="66"/>
      <c r="J31" s="66"/>
      <c r="K31" s="66"/>
      <c r="L31" s="66"/>
      <c r="N31" s="66"/>
    </row>
    <row r="32" spans="2:14" ht="12.75" customHeight="1" x14ac:dyDescent="0.2">
      <c r="B32" s="29"/>
      <c r="C32" s="47" t="str">
        <f>IF(OR(G32&lt;&gt;0,H32&lt;&gt;0,I32&lt;&gt;0,J32&lt;&gt;0,K32&lt;&gt;0,L32&lt;&gt;0),"* ERROR: please ensure item 14D = items 4 + 14 *","")</f>
        <v/>
      </c>
      <c r="D32" s="48"/>
      <c r="E32" s="48"/>
      <c r="F32" s="48"/>
      <c r="G32" s="67">
        <f>G30-SUM(G13,G24)</f>
        <v>0</v>
      </c>
      <c r="H32" s="67">
        <f t="shared" ref="H32:L32" si="4">H30-SUM(H13,H24)</f>
        <v>0</v>
      </c>
      <c r="I32" s="67">
        <f t="shared" si="4"/>
        <v>0</v>
      </c>
      <c r="J32" s="67">
        <f t="shared" si="4"/>
        <v>0</v>
      </c>
      <c r="K32" s="67">
        <f t="shared" si="4"/>
        <v>0</v>
      </c>
      <c r="L32" s="67">
        <f t="shared" si="4"/>
        <v>0</v>
      </c>
      <c r="N32" s="66"/>
    </row>
    <row r="33" spans="2:14" ht="12.75" customHeight="1" x14ac:dyDescent="0.2">
      <c r="B33" s="29"/>
      <c r="G33" s="65"/>
      <c r="H33" s="65"/>
      <c r="I33" s="66"/>
      <c r="J33" s="66"/>
      <c r="K33" s="66"/>
      <c r="L33" s="66"/>
      <c r="N33" s="66"/>
    </row>
    <row r="34" spans="2:14" x14ac:dyDescent="0.2">
      <c r="B34" s="29">
        <v>15</v>
      </c>
      <c r="C34" s="16" t="s">
        <v>65</v>
      </c>
      <c r="G34" s="71"/>
      <c r="H34" s="71"/>
      <c r="I34" s="71"/>
      <c r="J34" s="71"/>
      <c r="K34" s="71"/>
      <c r="L34" s="71"/>
      <c r="M34" s="46"/>
      <c r="N34" s="134"/>
    </row>
    <row r="35" spans="2:14" x14ac:dyDescent="0.2">
      <c r="B35" s="29">
        <v>16</v>
      </c>
      <c r="C35" s="16" t="s">
        <v>67</v>
      </c>
      <c r="G35" s="71"/>
      <c r="H35" s="71"/>
      <c r="I35" s="71"/>
      <c r="J35" s="71"/>
      <c r="K35" s="71"/>
      <c r="L35" s="71"/>
      <c r="M35" s="46"/>
      <c r="N35" s="134"/>
    </row>
    <row r="36" spans="2:14" x14ac:dyDescent="0.2">
      <c r="B36" s="29">
        <v>17</v>
      </c>
      <c r="C36" s="49" t="s">
        <v>69</v>
      </c>
      <c r="D36" s="49"/>
      <c r="E36" s="49"/>
      <c r="F36" s="49"/>
      <c r="G36" s="71"/>
      <c r="H36" s="71"/>
      <c r="I36" s="71"/>
      <c r="J36" s="71"/>
      <c r="K36" s="71"/>
      <c r="L36" s="71"/>
      <c r="M36" s="46"/>
      <c r="N36" s="134"/>
    </row>
    <row r="37" spans="2:14" x14ac:dyDescent="0.2">
      <c r="B37" s="29">
        <v>18</v>
      </c>
      <c r="C37" s="49" t="s">
        <v>71</v>
      </c>
      <c r="D37" s="49"/>
      <c r="E37" s="49"/>
      <c r="F37" s="49"/>
      <c r="G37" s="71"/>
      <c r="H37" s="71"/>
      <c r="I37" s="71"/>
      <c r="J37" s="71"/>
      <c r="K37" s="71"/>
      <c r="L37" s="71"/>
      <c r="M37" s="46"/>
      <c r="N37" s="134"/>
    </row>
    <row r="38" spans="2:14" x14ac:dyDescent="0.2">
      <c r="B38" s="29" t="s">
        <v>74</v>
      </c>
      <c r="C38" s="16" t="s">
        <v>73</v>
      </c>
      <c r="G38" s="71"/>
      <c r="H38" s="71"/>
      <c r="I38" s="71"/>
      <c r="J38" s="71"/>
      <c r="K38" s="71"/>
      <c r="L38" s="71"/>
      <c r="M38" s="46"/>
      <c r="N38" s="134"/>
    </row>
    <row r="39" spans="2:14" x14ac:dyDescent="0.2">
      <c r="B39" s="29" t="s">
        <v>204</v>
      </c>
      <c r="C39" s="45" t="s">
        <v>205</v>
      </c>
      <c r="D39" s="45"/>
      <c r="E39" s="45"/>
      <c r="F39" s="45"/>
      <c r="G39" s="96">
        <f>SUM(G34:G38)</f>
        <v>0</v>
      </c>
      <c r="H39" s="96">
        <f t="shared" ref="H39:L39" si="5">SUM(H34:H38)</f>
        <v>0</v>
      </c>
      <c r="I39" s="96">
        <f t="shared" si="5"/>
        <v>0</v>
      </c>
      <c r="J39" s="96">
        <f t="shared" si="5"/>
        <v>0</v>
      </c>
      <c r="K39" s="96">
        <f t="shared" si="5"/>
        <v>0</v>
      </c>
      <c r="L39" s="96">
        <f t="shared" si="5"/>
        <v>0</v>
      </c>
      <c r="M39" s="46"/>
      <c r="N39" s="134"/>
    </row>
    <row r="40" spans="2:14" ht="12.75" customHeight="1" x14ac:dyDescent="0.2">
      <c r="B40" s="29"/>
      <c r="C40" s="45"/>
      <c r="D40" s="45"/>
      <c r="E40" s="45"/>
      <c r="F40" s="45"/>
      <c r="G40" s="72"/>
      <c r="H40" s="72"/>
      <c r="I40" s="72"/>
      <c r="J40" s="72"/>
      <c r="K40" s="72"/>
      <c r="L40" s="72"/>
      <c r="M40" s="46"/>
      <c r="N40" s="78"/>
    </row>
    <row r="41" spans="2:14" x14ac:dyDescent="0.2">
      <c r="B41" s="29" t="s">
        <v>206</v>
      </c>
      <c r="C41" s="45" t="s">
        <v>207</v>
      </c>
      <c r="D41" s="45"/>
      <c r="E41" s="45"/>
      <c r="F41" s="45"/>
      <c r="G41" s="96">
        <f>G13+G24-G39</f>
        <v>0</v>
      </c>
      <c r="H41" s="96">
        <f t="shared" ref="H41:L41" si="6">H13+H24-H39</f>
        <v>0</v>
      </c>
      <c r="I41" s="96">
        <f t="shared" si="6"/>
        <v>0</v>
      </c>
      <c r="J41" s="96">
        <f t="shared" si="6"/>
        <v>0</v>
      </c>
      <c r="K41" s="96">
        <f t="shared" si="6"/>
        <v>0</v>
      </c>
      <c r="L41" s="96">
        <f t="shared" si="6"/>
        <v>0</v>
      </c>
      <c r="M41" s="46"/>
      <c r="N41" s="134"/>
    </row>
    <row r="42" spans="2:14" ht="12.75" customHeight="1" x14ac:dyDescent="0.2">
      <c r="B42" s="29"/>
      <c r="C42" s="45"/>
      <c r="D42" s="45"/>
      <c r="E42" s="45"/>
      <c r="F42" s="45"/>
      <c r="G42" s="72"/>
      <c r="H42" s="72"/>
      <c r="I42" s="72"/>
      <c r="J42" s="72"/>
      <c r="K42" s="72"/>
      <c r="L42" s="72"/>
      <c r="M42" s="46"/>
      <c r="N42" s="78"/>
    </row>
    <row r="43" spans="2:14" x14ac:dyDescent="0.2">
      <c r="B43" s="29">
        <v>20</v>
      </c>
      <c r="C43" s="16" t="s">
        <v>76</v>
      </c>
      <c r="G43" s="71"/>
      <c r="H43" s="71"/>
      <c r="I43" s="71"/>
      <c r="J43" s="71"/>
      <c r="K43" s="71"/>
      <c r="L43" s="71"/>
      <c r="M43" s="46"/>
      <c r="N43" s="134"/>
    </row>
    <row r="44" spans="2:14" x14ac:dyDescent="0.2">
      <c r="B44" s="29">
        <v>21</v>
      </c>
      <c r="C44" s="21" t="s">
        <v>78</v>
      </c>
      <c r="D44" s="21"/>
      <c r="E44" s="21"/>
      <c r="F44" s="21"/>
      <c r="G44" s="63"/>
      <c r="H44" s="63"/>
      <c r="I44" s="63"/>
      <c r="J44" s="63"/>
      <c r="K44" s="63"/>
      <c r="L44" s="63"/>
      <c r="M44" s="14"/>
      <c r="N44" s="128"/>
    </row>
    <row r="45" spans="2:14" ht="12.75" customHeight="1" x14ac:dyDescent="0.2">
      <c r="B45" s="19"/>
      <c r="C45" s="18"/>
      <c r="D45" s="18"/>
      <c r="E45" s="18"/>
      <c r="F45" s="18"/>
      <c r="G45" s="69"/>
      <c r="H45" s="69"/>
      <c r="I45" s="69"/>
      <c r="J45" s="66"/>
      <c r="K45" s="66"/>
      <c r="L45" s="66"/>
      <c r="N45" s="66"/>
    </row>
    <row r="46" spans="2:14" s="1" customFormat="1" ht="18" customHeight="1" x14ac:dyDescent="0.2">
      <c r="B46" s="22" t="s">
        <v>208</v>
      </c>
      <c r="C46" s="8"/>
      <c r="D46" s="8"/>
      <c r="E46" s="8"/>
      <c r="F46" s="8"/>
      <c r="G46" s="73"/>
      <c r="H46" s="73"/>
      <c r="I46" s="73"/>
      <c r="J46" s="73"/>
      <c r="K46" s="74"/>
      <c r="L46" s="74"/>
      <c r="M46" s="8"/>
      <c r="N46" s="74"/>
    </row>
    <row r="47" spans="2:14" ht="12.75" customHeight="1" x14ac:dyDescent="0.2">
      <c r="B47" s="19"/>
      <c r="G47" s="68"/>
      <c r="H47" s="68"/>
      <c r="I47" s="69"/>
      <c r="J47" s="66"/>
      <c r="K47" s="66"/>
      <c r="L47" s="66"/>
      <c r="N47" s="66"/>
    </row>
    <row r="48" spans="2:14" x14ac:dyDescent="0.2">
      <c r="B48" s="29">
        <v>23</v>
      </c>
      <c r="C48" s="17" t="s">
        <v>209</v>
      </c>
      <c r="D48" s="17"/>
      <c r="E48" s="17"/>
      <c r="F48" s="17"/>
      <c r="G48" s="75"/>
      <c r="H48" s="75"/>
      <c r="I48" s="75"/>
      <c r="J48" s="75"/>
      <c r="K48" s="75"/>
      <c r="L48" s="75"/>
      <c r="M48" s="14"/>
      <c r="N48" s="128"/>
    </row>
    <row r="49" spans="2:14" x14ac:dyDescent="0.2">
      <c r="B49" s="29">
        <v>24</v>
      </c>
      <c r="C49" s="18" t="s">
        <v>80</v>
      </c>
      <c r="D49" s="18"/>
      <c r="E49" s="18"/>
      <c r="F49" s="18"/>
      <c r="G49" s="63"/>
      <c r="H49" s="63"/>
      <c r="I49" s="63"/>
      <c r="J49" s="63"/>
      <c r="K49" s="63"/>
      <c r="L49" s="63"/>
      <c r="M49" s="14"/>
      <c r="N49" s="128"/>
    </row>
    <row r="50" spans="2:14" x14ac:dyDescent="0.2">
      <c r="B50" s="29">
        <v>25</v>
      </c>
      <c r="C50" s="45" t="s">
        <v>210</v>
      </c>
      <c r="D50" s="45"/>
      <c r="E50" s="45"/>
      <c r="F50" s="45"/>
      <c r="G50" s="76">
        <f>G48-G49</f>
        <v>0</v>
      </c>
      <c r="H50" s="76">
        <f t="shared" ref="H50:L50" si="7">H48-H49</f>
        <v>0</v>
      </c>
      <c r="I50" s="76">
        <f t="shared" si="7"/>
        <v>0</v>
      </c>
      <c r="J50" s="76">
        <f t="shared" si="7"/>
        <v>0</v>
      </c>
      <c r="K50" s="76">
        <f t="shared" si="7"/>
        <v>0</v>
      </c>
      <c r="L50" s="76">
        <f t="shared" si="7"/>
        <v>0</v>
      </c>
      <c r="M50" s="46"/>
      <c r="N50" s="134"/>
    </row>
    <row r="51" spans="2:14" x14ac:dyDescent="0.2">
      <c r="B51" s="29">
        <v>26</v>
      </c>
      <c r="C51" s="18" t="s">
        <v>82</v>
      </c>
      <c r="D51" s="18"/>
      <c r="E51" s="18"/>
      <c r="F51" s="18"/>
      <c r="G51" s="63"/>
      <c r="H51" s="63"/>
      <c r="I51" s="63"/>
      <c r="J51" s="63"/>
      <c r="K51" s="63"/>
      <c r="L51" s="63"/>
      <c r="M51" s="14"/>
      <c r="N51" s="128"/>
    </row>
    <row r="52" spans="2:14" x14ac:dyDescent="0.2">
      <c r="B52" s="29">
        <v>27</v>
      </c>
      <c r="C52" s="17" t="s">
        <v>211</v>
      </c>
      <c r="D52" s="17"/>
      <c r="E52" s="17"/>
      <c r="F52" s="17"/>
      <c r="G52" s="77">
        <f>G50-G51</f>
        <v>0</v>
      </c>
      <c r="H52" s="77">
        <f t="shared" ref="H52:L52" si="8">H50-H51</f>
        <v>0</v>
      </c>
      <c r="I52" s="77">
        <f t="shared" si="8"/>
        <v>0</v>
      </c>
      <c r="J52" s="77">
        <f t="shared" si="8"/>
        <v>0</v>
      </c>
      <c r="K52" s="77">
        <f t="shared" si="8"/>
        <v>0</v>
      </c>
      <c r="L52" s="77">
        <f t="shared" si="8"/>
        <v>0</v>
      </c>
      <c r="M52" s="14"/>
      <c r="N52" s="128"/>
    </row>
    <row r="53" spans="2:14" ht="12.75" customHeight="1" x14ac:dyDescent="0.2">
      <c r="B53" s="19"/>
      <c r="C53" s="18"/>
      <c r="D53" s="18"/>
      <c r="E53" s="18"/>
      <c r="F53" s="18"/>
      <c r="G53" s="69"/>
      <c r="H53" s="69"/>
      <c r="I53" s="69"/>
      <c r="J53" s="66"/>
      <c r="K53" s="66"/>
      <c r="L53" s="66"/>
      <c r="N53" s="66"/>
    </row>
    <row r="54" spans="2:14" ht="12.75" customHeight="1" x14ac:dyDescent="0.2">
      <c r="B54" s="19"/>
      <c r="C54" s="18"/>
      <c r="D54" s="18"/>
      <c r="E54" s="18"/>
      <c r="F54" s="18"/>
      <c r="G54" s="69"/>
      <c r="H54" s="69"/>
      <c r="I54" s="69"/>
      <c r="J54" s="66"/>
      <c r="K54" s="66"/>
      <c r="L54" s="66"/>
      <c r="N54" s="66"/>
    </row>
    <row r="55" spans="2:14" s="1" customFormat="1" ht="21.75" customHeight="1" x14ac:dyDescent="0.2">
      <c r="B55" s="22" t="s">
        <v>212</v>
      </c>
      <c r="C55" s="8"/>
      <c r="D55" s="8"/>
      <c r="E55" s="8"/>
      <c r="F55" s="8"/>
      <c r="G55" s="73"/>
      <c r="H55" s="73"/>
      <c r="I55" s="73"/>
      <c r="J55" s="73"/>
      <c r="K55" s="74"/>
      <c r="L55" s="74"/>
      <c r="M55" s="8"/>
      <c r="N55" s="74"/>
    </row>
    <row r="56" spans="2:14" ht="12.75" customHeight="1" x14ac:dyDescent="0.2">
      <c r="B56" s="19"/>
      <c r="G56" s="68"/>
      <c r="H56" s="68"/>
      <c r="I56" s="69"/>
      <c r="J56" s="66"/>
      <c r="K56" s="66"/>
      <c r="L56" s="66"/>
      <c r="N56" s="66"/>
    </row>
    <row r="57" spans="2:14" x14ac:dyDescent="0.2">
      <c r="B57" s="29">
        <v>28</v>
      </c>
      <c r="C57" s="17" t="s">
        <v>213</v>
      </c>
      <c r="D57" s="17"/>
      <c r="E57" s="17"/>
      <c r="F57" s="17"/>
      <c r="G57" s="75"/>
      <c r="H57" s="75"/>
      <c r="I57" s="75"/>
      <c r="J57" s="75"/>
      <c r="K57" s="75"/>
      <c r="L57" s="75"/>
      <c r="M57" s="14"/>
      <c r="N57" s="128"/>
    </row>
    <row r="58" spans="2:14" x14ac:dyDescent="0.2">
      <c r="B58" s="29">
        <v>29</v>
      </c>
      <c r="C58" s="18" t="s">
        <v>214</v>
      </c>
      <c r="D58" s="18"/>
      <c r="E58" s="18"/>
      <c r="F58" s="18"/>
      <c r="G58" s="63"/>
      <c r="H58" s="63"/>
      <c r="I58" s="63"/>
      <c r="J58" s="63"/>
      <c r="K58" s="63"/>
      <c r="L58" s="63"/>
      <c r="M58" s="14"/>
      <c r="N58" s="128"/>
    </row>
    <row r="59" spans="2:14" x14ac:dyDescent="0.2">
      <c r="B59" s="29">
        <v>30</v>
      </c>
      <c r="C59" s="18" t="s">
        <v>86</v>
      </c>
      <c r="D59" s="18"/>
      <c r="E59" s="18"/>
      <c r="F59" s="18"/>
      <c r="G59" s="63"/>
      <c r="H59" s="63"/>
      <c r="I59" s="63"/>
      <c r="J59" s="63"/>
      <c r="K59" s="63"/>
      <c r="L59" s="63"/>
      <c r="M59" s="14"/>
      <c r="N59" s="128"/>
    </row>
    <row r="60" spans="2:14" x14ac:dyDescent="0.2">
      <c r="B60" s="29">
        <v>31</v>
      </c>
      <c r="C60" s="17" t="s">
        <v>215</v>
      </c>
      <c r="D60" s="17"/>
      <c r="E60" s="17"/>
      <c r="F60" s="17"/>
      <c r="G60" s="77">
        <f>SUM(G57:G59)</f>
        <v>0</v>
      </c>
      <c r="H60" s="77">
        <f t="shared" ref="H60:L60" si="9">SUM(H57:H59)</f>
        <v>0</v>
      </c>
      <c r="I60" s="77">
        <f t="shared" si="9"/>
        <v>0</v>
      </c>
      <c r="J60" s="77">
        <f t="shared" si="9"/>
        <v>0</v>
      </c>
      <c r="K60" s="77">
        <f t="shared" si="9"/>
        <v>0</v>
      </c>
      <c r="L60" s="77">
        <f t="shared" si="9"/>
        <v>0</v>
      </c>
      <c r="M60" s="14"/>
      <c r="N60" s="128"/>
    </row>
    <row r="61" spans="2:14" ht="15.75" customHeight="1" x14ac:dyDescent="0.2">
      <c r="B61" s="18"/>
      <c r="C61" s="18"/>
      <c r="D61" s="18"/>
      <c r="E61" s="18"/>
      <c r="F61" s="18"/>
      <c r="G61" s="18"/>
      <c r="H61" s="18"/>
      <c r="I61" s="18"/>
    </row>
    <row r="62" spans="2:14" ht="15.75" customHeight="1" x14ac:dyDescent="0.2"/>
  </sheetData>
  <sheetProtection algorithmName="SHA-512" hashValue="SSGuJc4Qu45kcV/LnX0NFn7G5eqvcH6MvE67/cN9V3amefcBdvDKReTOiZEwKWzpbLbWjHXPz7t12eMnE/QYvQ==" saltValue="rfFWNNPyiy1LFB7++KcCIQ==" spinCount="100000" sheet="1" objects="1" scenarios="1" formatRows="0"/>
  <conditionalFormatting sqref="G32:L32">
    <cfRule type="cellIs" dxfId="60" priority="4" operator="notEqual">
      <formula>0</formula>
    </cfRule>
  </conditionalFormatting>
  <conditionalFormatting sqref="I8">
    <cfRule type="cellIs" dxfId="59" priority="3" operator="equal">
      <formula>"[Please input year end date here (DD/MM/YYYY)]"</formula>
    </cfRule>
  </conditionalFormatting>
  <conditionalFormatting sqref="G8:H8 J8:L8">
    <cfRule type="expression" dxfId="58" priority="2">
      <formula>LEN(G8)=30</formula>
    </cfRule>
  </conditionalFormatting>
  <conditionalFormatting sqref="G10:L12 G15:L23 G27:L29 G34:L38 G43:L44 G48:L49 G51:L51 G57:L59">
    <cfRule type="expression" dxfId="57" priority="1">
      <formula>OR(LEN(G$8)=0,LEN(G$8)=30,LEN(G$8)=46)</formula>
    </cfRule>
  </conditionalFormatting>
  <dataValidations count="1">
    <dataValidation type="date" operator="notEqual" allowBlank="1" showInputMessage="1" showErrorMessage="1" errorTitle="Validation Error" error="Please use the DD/MM/YYYY format" sqref="G8:L8" xr:uid="{9E602DB8-6107-451E-B70B-A57D17078604}">
      <formula1>23802</formula1>
    </dataValidation>
  </dataValidations>
  <pageMargins left="0.59055118110236227" right="0.59055118110236227" top="0.59055118110236227" bottom="0.59055118110236227" header="0.39370078740157483" footer="0.39370078740157483"/>
  <pageSetup paperSize="9" scale="50" fitToHeight="0" orientation="landscape" r:id="rId1"/>
  <headerFooter alignWithMargins="0">
    <oddHeader>&amp;L&amp;"Calibri,Regular"&amp;10&amp;K000000 FCA Official&amp;1#
&amp;11&amp;F&amp;C&amp;A&amp;R Printed on &amp;D</oddHeader>
    <oddFooter>&amp;CPage &amp;P of &amp;N</oddFooter>
  </headerFooter>
  <rowBreaks count="2" manualBreakCount="2">
    <brk id="97" max="16383" man="1"/>
    <brk id="179" min="1" max="6"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Please select if not reporting in GBP" xr:uid="{B9C80D38-5797-4AA5-B26B-A8AD977B893D}">
          <x14:formula1>
            <xm:f>Options!$B$25:$B$30</xm:f>
          </x14:formula1>
          <xm:sqref>G5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60957-68BB-4E5A-9C3B-C1F14C4DFF87}">
  <sheetPr codeName="Sheet6">
    <tabColor theme="1"/>
  </sheetPr>
  <dimension ref="A1:HO2"/>
  <sheetViews>
    <sheetView workbookViewId="0"/>
  </sheetViews>
  <sheetFormatPr defaultRowHeight="15" x14ac:dyDescent="0.25"/>
  <cols>
    <col min="1" max="1" width="9.5703125" bestFit="1" customWidth="1"/>
    <col min="2" max="7" width="9.5703125" customWidth="1"/>
    <col min="8" max="61" width="8.85546875" bestFit="1" customWidth="1"/>
    <col min="62" max="91" width="9.85546875" bestFit="1" customWidth="1"/>
    <col min="92" max="97" width="11.140625" bestFit="1" customWidth="1"/>
    <col min="98" max="109" width="11" bestFit="1" customWidth="1"/>
    <col min="110" max="115" width="11.140625" bestFit="1" customWidth="1"/>
    <col min="116" max="139" width="9.85546875" bestFit="1" customWidth="1"/>
    <col min="140" max="145" width="11.140625" bestFit="1" customWidth="1"/>
    <col min="146" max="157" width="11" bestFit="1" customWidth="1"/>
    <col min="158" max="223" width="9.85546875" bestFit="1" customWidth="1"/>
  </cols>
  <sheetData>
    <row r="1" spans="1:223" x14ac:dyDescent="0.25">
      <c r="A1" s="97" t="s">
        <v>216</v>
      </c>
      <c r="B1" s="97" t="s">
        <v>217</v>
      </c>
      <c r="C1" s="97" t="s">
        <v>218</v>
      </c>
      <c r="D1" s="97" t="s">
        <v>219</v>
      </c>
      <c r="E1" s="97" t="s">
        <v>220</v>
      </c>
      <c r="F1" s="97" t="s">
        <v>221</v>
      </c>
      <c r="G1" s="97" t="s">
        <v>222</v>
      </c>
      <c r="H1" s="97" t="s">
        <v>223</v>
      </c>
      <c r="I1" s="97" t="s">
        <v>224</v>
      </c>
      <c r="J1" s="97" t="s">
        <v>225</v>
      </c>
      <c r="K1" s="97" t="s">
        <v>226</v>
      </c>
      <c r="L1" s="97" t="s">
        <v>227</v>
      </c>
      <c r="M1" s="97" t="s">
        <v>228</v>
      </c>
      <c r="N1" s="97" t="s">
        <v>229</v>
      </c>
      <c r="O1" s="97" t="s">
        <v>230</v>
      </c>
      <c r="P1" s="97" t="s">
        <v>231</v>
      </c>
      <c r="Q1" s="97" t="s">
        <v>232</v>
      </c>
      <c r="R1" s="97" t="s">
        <v>233</v>
      </c>
      <c r="S1" s="97" t="s">
        <v>234</v>
      </c>
      <c r="T1" s="97" t="s">
        <v>235</v>
      </c>
      <c r="U1" s="97" t="s">
        <v>236</v>
      </c>
      <c r="V1" s="97" t="s">
        <v>237</v>
      </c>
      <c r="W1" s="97" t="s">
        <v>238</v>
      </c>
      <c r="X1" s="97" t="s">
        <v>239</v>
      </c>
      <c r="Y1" s="97" t="s">
        <v>240</v>
      </c>
      <c r="Z1" s="97" t="s">
        <v>241</v>
      </c>
      <c r="AA1" s="97" t="s">
        <v>242</v>
      </c>
      <c r="AB1" s="97" t="s">
        <v>243</v>
      </c>
      <c r="AC1" s="97" t="s">
        <v>244</v>
      </c>
      <c r="AD1" s="97" t="s">
        <v>245</v>
      </c>
      <c r="AE1" s="97" t="s">
        <v>246</v>
      </c>
      <c r="AF1" s="97" t="s">
        <v>247</v>
      </c>
      <c r="AG1" s="97" t="s">
        <v>248</v>
      </c>
      <c r="AH1" s="97" t="s">
        <v>249</v>
      </c>
      <c r="AI1" s="97" t="s">
        <v>250</v>
      </c>
      <c r="AJ1" s="97" t="s">
        <v>251</v>
      </c>
      <c r="AK1" s="97" t="s">
        <v>252</v>
      </c>
      <c r="AL1" s="97" t="s">
        <v>253</v>
      </c>
      <c r="AM1" s="97" t="s">
        <v>254</v>
      </c>
      <c r="AN1" s="97" t="s">
        <v>255</v>
      </c>
      <c r="AO1" s="97" t="s">
        <v>256</v>
      </c>
      <c r="AP1" s="97" t="s">
        <v>257</v>
      </c>
      <c r="AQ1" s="97" t="s">
        <v>258</v>
      </c>
      <c r="AR1" s="97" t="s">
        <v>259</v>
      </c>
      <c r="AS1" s="97" t="s">
        <v>260</v>
      </c>
      <c r="AT1" s="97" t="s">
        <v>261</v>
      </c>
      <c r="AU1" s="97" t="s">
        <v>262</v>
      </c>
      <c r="AV1" s="97" t="s">
        <v>263</v>
      </c>
      <c r="AW1" s="97" t="s">
        <v>264</v>
      </c>
      <c r="AX1" s="97" t="s">
        <v>265</v>
      </c>
      <c r="AY1" s="97" t="s">
        <v>266</v>
      </c>
      <c r="AZ1" s="97" t="s">
        <v>267</v>
      </c>
      <c r="BA1" s="97" t="s">
        <v>268</v>
      </c>
      <c r="BB1" s="97" t="s">
        <v>269</v>
      </c>
      <c r="BC1" s="97" t="s">
        <v>270</v>
      </c>
      <c r="BD1" s="97" t="s">
        <v>271</v>
      </c>
      <c r="BE1" s="97" t="s">
        <v>272</v>
      </c>
      <c r="BF1" s="97" t="s">
        <v>273</v>
      </c>
      <c r="BG1" s="97" t="s">
        <v>274</v>
      </c>
      <c r="BH1" s="97" t="s">
        <v>275</v>
      </c>
      <c r="BI1" s="97" t="s">
        <v>276</v>
      </c>
      <c r="BJ1" s="97" t="s">
        <v>277</v>
      </c>
      <c r="BK1" s="97" t="s">
        <v>278</v>
      </c>
      <c r="BL1" s="97" t="s">
        <v>279</v>
      </c>
      <c r="BM1" s="97" t="s">
        <v>280</v>
      </c>
      <c r="BN1" s="97" t="s">
        <v>281</v>
      </c>
      <c r="BO1" s="97" t="s">
        <v>282</v>
      </c>
      <c r="BP1" s="97" t="s">
        <v>283</v>
      </c>
      <c r="BQ1" s="97" t="s">
        <v>284</v>
      </c>
      <c r="BR1" s="97" t="s">
        <v>285</v>
      </c>
      <c r="BS1" s="97" t="s">
        <v>286</v>
      </c>
      <c r="BT1" s="97" t="s">
        <v>287</v>
      </c>
      <c r="BU1" s="97" t="s">
        <v>288</v>
      </c>
      <c r="BV1" s="97" t="s">
        <v>289</v>
      </c>
      <c r="BW1" s="97" t="s">
        <v>290</v>
      </c>
      <c r="BX1" s="97" t="s">
        <v>291</v>
      </c>
      <c r="BY1" s="97" t="s">
        <v>292</v>
      </c>
      <c r="BZ1" s="97" t="s">
        <v>293</v>
      </c>
      <c r="CA1" s="97" t="s">
        <v>294</v>
      </c>
      <c r="CB1" s="97" t="s">
        <v>295</v>
      </c>
      <c r="CC1" s="97" t="s">
        <v>296</v>
      </c>
      <c r="CD1" s="97" t="s">
        <v>297</v>
      </c>
      <c r="CE1" s="97" t="s">
        <v>298</v>
      </c>
      <c r="CF1" s="97" t="s">
        <v>299</v>
      </c>
      <c r="CG1" s="97" t="s">
        <v>300</v>
      </c>
      <c r="CH1" s="97" t="s">
        <v>301</v>
      </c>
      <c r="CI1" s="97" t="s">
        <v>302</v>
      </c>
      <c r="CJ1" s="97" t="s">
        <v>303</v>
      </c>
      <c r="CK1" s="97" t="s">
        <v>304</v>
      </c>
      <c r="CL1" s="97" t="s">
        <v>305</v>
      </c>
      <c r="CM1" s="97" t="s">
        <v>306</v>
      </c>
      <c r="CN1" s="97" t="s">
        <v>307</v>
      </c>
      <c r="CO1" s="97" t="s">
        <v>308</v>
      </c>
      <c r="CP1" s="97" t="s">
        <v>309</v>
      </c>
      <c r="CQ1" s="97" t="s">
        <v>310</v>
      </c>
      <c r="CR1" s="97" t="s">
        <v>311</v>
      </c>
      <c r="CS1" s="97" t="s">
        <v>312</v>
      </c>
      <c r="CT1" s="97" t="s">
        <v>313</v>
      </c>
      <c r="CU1" s="97" t="s">
        <v>314</v>
      </c>
      <c r="CV1" s="97" t="s">
        <v>315</v>
      </c>
      <c r="CW1" s="97" t="s">
        <v>316</v>
      </c>
      <c r="CX1" s="97" t="s">
        <v>317</v>
      </c>
      <c r="CY1" s="97" t="s">
        <v>318</v>
      </c>
      <c r="CZ1" s="97" t="s">
        <v>319</v>
      </c>
      <c r="DA1" s="97" t="s">
        <v>320</v>
      </c>
      <c r="DB1" s="97" t="s">
        <v>321</v>
      </c>
      <c r="DC1" s="97" t="s">
        <v>322</v>
      </c>
      <c r="DD1" s="97" t="s">
        <v>323</v>
      </c>
      <c r="DE1" s="97" t="s">
        <v>324</v>
      </c>
      <c r="DF1" s="97" t="s">
        <v>325</v>
      </c>
      <c r="DG1" s="97" t="s">
        <v>326</v>
      </c>
      <c r="DH1" s="97" t="s">
        <v>327</v>
      </c>
      <c r="DI1" s="97" t="s">
        <v>328</v>
      </c>
      <c r="DJ1" s="97" t="s">
        <v>329</v>
      </c>
      <c r="DK1" s="97" t="s">
        <v>330</v>
      </c>
      <c r="DL1" s="97" t="s">
        <v>331</v>
      </c>
      <c r="DM1" s="97" t="s">
        <v>332</v>
      </c>
      <c r="DN1" s="97" t="s">
        <v>333</v>
      </c>
      <c r="DO1" s="97" t="s">
        <v>334</v>
      </c>
      <c r="DP1" s="97" t="s">
        <v>335</v>
      </c>
      <c r="DQ1" s="97" t="s">
        <v>336</v>
      </c>
      <c r="DR1" s="97" t="s">
        <v>337</v>
      </c>
      <c r="DS1" s="97" t="s">
        <v>338</v>
      </c>
      <c r="DT1" s="97" t="s">
        <v>339</v>
      </c>
      <c r="DU1" s="97" t="s">
        <v>340</v>
      </c>
      <c r="DV1" s="97" t="s">
        <v>341</v>
      </c>
      <c r="DW1" s="97" t="s">
        <v>342</v>
      </c>
      <c r="DX1" s="97" t="s">
        <v>343</v>
      </c>
      <c r="DY1" s="97" t="s">
        <v>344</v>
      </c>
      <c r="DZ1" s="97" t="s">
        <v>345</v>
      </c>
      <c r="EA1" s="97" t="s">
        <v>346</v>
      </c>
      <c r="EB1" s="97" t="s">
        <v>347</v>
      </c>
      <c r="EC1" s="97" t="s">
        <v>348</v>
      </c>
      <c r="ED1" s="97" t="s">
        <v>349</v>
      </c>
      <c r="EE1" s="97" t="s">
        <v>350</v>
      </c>
      <c r="EF1" s="97" t="s">
        <v>351</v>
      </c>
      <c r="EG1" s="97" t="s">
        <v>352</v>
      </c>
      <c r="EH1" s="97" t="s">
        <v>353</v>
      </c>
      <c r="EI1" s="97" t="s">
        <v>354</v>
      </c>
      <c r="EJ1" s="97" t="s">
        <v>355</v>
      </c>
      <c r="EK1" s="97" t="s">
        <v>356</v>
      </c>
      <c r="EL1" s="97" t="s">
        <v>357</v>
      </c>
      <c r="EM1" s="97" t="s">
        <v>358</v>
      </c>
      <c r="EN1" s="97" t="s">
        <v>359</v>
      </c>
      <c r="EO1" s="97" t="s">
        <v>360</v>
      </c>
      <c r="EP1" s="97" t="s">
        <v>361</v>
      </c>
      <c r="EQ1" s="97" t="s">
        <v>362</v>
      </c>
      <c r="ER1" s="97" t="s">
        <v>363</v>
      </c>
      <c r="ES1" s="97" t="s">
        <v>364</v>
      </c>
      <c r="ET1" s="97" t="s">
        <v>365</v>
      </c>
      <c r="EU1" s="97" t="s">
        <v>366</v>
      </c>
      <c r="EV1" s="97" t="s">
        <v>367</v>
      </c>
      <c r="EW1" s="97" t="s">
        <v>368</v>
      </c>
      <c r="EX1" s="97" t="s">
        <v>369</v>
      </c>
      <c r="EY1" s="97" t="s">
        <v>370</v>
      </c>
      <c r="EZ1" s="97" t="s">
        <v>371</v>
      </c>
      <c r="FA1" s="97" t="s">
        <v>372</v>
      </c>
      <c r="FB1" s="97" t="s">
        <v>373</v>
      </c>
      <c r="FC1" s="97" t="s">
        <v>374</v>
      </c>
      <c r="FD1" s="97" t="s">
        <v>375</v>
      </c>
      <c r="FE1" s="97" t="s">
        <v>376</v>
      </c>
      <c r="FF1" s="97" t="s">
        <v>377</v>
      </c>
      <c r="FG1" s="97" t="s">
        <v>378</v>
      </c>
      <c r="FH1" s="97" t="s">
        <v>379</v>
      </c>
      <c r="FI1" s="97" t="s">
        <v>380</v>
      </c>
      <c r="FJ1" s="97" t="s">
        <v>381</v>
      </c>
      <c r="FK1" s="97" t="s">
        <v>382</v>
      </c>
      <c r="FL1" s="97" t="s">
        <v>383</v>
      </c>
      <c r="FM1" s="97" t="s">
        <v>384</v>
      </c>
      <c r="FN1" s="97" t="s">
        <v>385</v>
      </c>
      <c r="FO1" s="97" t="s">
        <v>386</v>
      </c>
      <c r="FP1" s="97" t="s">
        <v>387</v>
      </c>
      <c r="FQ1" s="97" t="s">
        <v>388</v>
      </c>
      <c r="FR1" s="97" t="s">
        <v>389</v>
      </c>
      <c r="FS1" s="97" t="s">
        <v>390</v>
      </c>
      <c r="FT1" s="97" t="s">
        <v>391</v>
      </c>
      <c r="FU1" s="97" t="s">
        <v>392</v>
      </c>
      <c r="FV1" s="97" t="s">
        <v>393</v>
      </c>
      <c r="FW1" s="97" t="s">
        <v>394</v>
      </c>
      <c r="FX1" s="97" t="s">
        <v>395</v>
      </c>
      <c r="FY1" s="97" t="s">
        <v>396</v>
      </c>
      <c r="FZ1" s="97" t="s">
        <v>397</v>
      </c>
      <c r="GA1" s="97" t="s">
        <v>398</v>
      </c>
      <c r="GB1" s="97" t="s">
        <v>399</v>
      </c>
      <c r="GC1" s="97" t="s">
        <v>400</v>
      </c>
      <c r="GD1" s="97" t="s">
        <v>401</v>
      </c>
      <c r="GE1" s="97" t="s">
        <v>402</v>
      </c>
      <c r="GF1" s="97" t="s">
        <v>403</v>
      </c>
      <c r="GG1" s="97" t="s">
        <v>404</v>
      </c>
      <c r="GH1" s="97" t="s">
        <v>405</v>
      </c>
      <c r="GI1" s="97" t="s">
        <v>406</v>
      </c>
      <c r="GJ1" s="97" t="s">
        <v>407</v>
      </c>
      <c r="GK1" s="97" t="s">
        <v>408</v>
      </c>
      <c r="GL1" s="97" t="s">
        <v>409</v>
      </c>
      <c r="GM1" s="97" t="s">
        <v>410</v>
      </c>
      <c r="GN1" s="97" t="s">
        <v>411</v>
      </c>
      <c r="GO1" s="97" t="s">
        <v>412</v>
      </c>
      <c r="GP1" s="97" t="s">
        <v>413</v>
      </c>
      <c r="GQ1" s="97" t="s">
        <v>414</v>
      </c>
      <c r="GR1" s="97" t="s">
        <v>415</v>
      </c>
      <c r="GS1" s="97" t="s">
        <v>416</v>
      </c>
      <c r="GT1" s="97" t="s">
        <v>417</v>
      </c>
      <c r="GU1" s="97" t="s">
        <v>418</v>
      </c>
      <c r="GV1" s="97" t="s">
        <v>419</v>
      </c>
      <c r="GW1" s="97" t="s">
        <v>420</v>
      </c>
      <c r="GX1" s="97" t="s">
        <v>421</v>
      </c>
      <c r="GY1" s="97" t="s">
        <v>422</v>
      </c>
      <c r="GZ1" s="97" t="s">
        <v>423</v>
      </c>
      <c r="HA1" s="97" t="s">
        <v>424</v>
      </c>
      <c r="HB1" s="97" t="s">
        <v>425</v>
      </c>
      <c r="HC1" s="97" t="s">
        <v>426</v>
      </c>
      <c r="HD1" s="97" t="s">
        <v>427</v>
      </c>
      <c r="HE1" s="97" t="s">
        <v>428</v>
      </c>
      <c r="HF1" s="97" t="s">
        <v>429</v>
      </c>
      <c r="HG1" s="97" t="s">
        <v>430</v>
      </c>
      <c r="HH1" s="97" t="s">
        <v>431</v>
      </c>
      <c r="HI1" s="97" t="s">
        <v>432</v>
      </c>
      <c r="HJ1" s="97" t="s">
        <v>433</v>
      </c>
      <c r="HK1" s="97" t="s">
        <v>434</v>
      </c>
      <c r="HL1" s="97" t="s">
        <v>435</v>
      </c>
      <c r="HM1" s="97" t="s">
        <v>436</v>
      </c>
      <c r="HN1" s="97" t="s">
        <v>437</v>
      </c>
      <c r="HO1" s="97" t="s">
        <v>438</v>
      </c>
    </row>
    <row r="2" spans="1:223" x14ac:dyDescent="0.25">
      <c r="A2">
        <f>'Income Statement'!G5</f>
        <v>0</v>
      </c>
      <c r="B2" s="98" t="str">
        <f>'Income Statement'!G8</f>
        <v>Fill in current financial year</v>
      </c>
      <c r="C2" s="98" t="str">
        <f>'Income Statement'!H8</f>
        <v>Fill in current financial year</v>
      </c>
      <c r="D2" s="98" t="str">
        <f>'Income Statement'!I8</f>
        <v>[Please input year end date here (DD/MM/YYYY)]</v>
      </c>
      <c r="E2" s="98" t="str">
        <f>'Income Statement'!J8</f>
        <v>Fill in current financial year</v>
      </c>
      <c r="F2" s="98" t="str">
        <f>'Income Statement'!K8</f>
        <v>Fill in current financial year</v>
      </c>
      <c r="G2" s="98" t="str">
        <f>'Income Statement'!L8</f>
        <v>Fill in current financial year</v>
      </c>
      <c r="H2">
        <f>'Income Statement'!G10</f>
        <v>0</v>
      </c>
      <c r="I2">
        <f>'Income Statement'!H10</f>
        <v>0</v>
      </c>
      <c r="J2">
        <f>'Income Statement'!I10</f>
        <v>0</v>
      </c>
      <c r="K2">
        <f>'Income Statement'!J10</f>
        <v>0</v>
      </c>
      <c r="L2">
        <f>'Income Statement'!K10</f>
        <v>0</v>
      </c>
      <c r="M2">
        <f>'Income Statement'!L10</f>
        <v>0</v>
      </c>
      <c r="N2">
        <f>'Income Statement'!G11</f>
        <v>0</v>
      </c>
      <c r="O2">
        <f>'Income Statement'!H11</f>
        <v>0</v>
      </c>
      <c r="P2">
        <f>'Income Statement'!I11</f>
        <v>0</v>
      </c>
      <c r="Q2">
        <f>'Income Statement'!J11</f>
        <v>0</v>
      </c>
      <c r="R2">
        <f>'Income Statement'!K11</f>
        <v>0</v>
      </c>
      <c r="S2">
        <f>'Income Statement'!L11</f>
        <v>0</v>
      </c>
      <c r="T2">
        <f>'Income Statement'!G12</f>
        <v>0</v>
      </c>
      <c r="U2">
        <f>'Income Statement'!H12</f>
        <v>0</v>
      </c>
      <c r="V2">
        <f>'Income Statement'!I12</f>
        <v>0</v>
      </c>
      <c r="W2">
        <f>'Income Statement'!J12</f>
        <v>0</v>
      </c>
      <c r="X2">
        <f>'Income Statement'!K12</f>
        <v>0</v>
      </c>
      <c r="Y2">
        <f>'Income Statement'!L12</f>
        <v>0</v>
      </c>
      <c r="Z2">
        <f>'Income Statement'!G13</f>
        <v>0</v>
      </c>
      <c r="AA2">
        <f>'Income Statement'!H13</f>
        <v>0</v>
      </c>
      <c r="AB2">
        <f>'Income Statement'!I13</f>
        <v>0</v>
      </c>
      <c r="AC2">
        <f>'Income Statement'!J13</f>
        <v>0</v>
      </c>
      <c r="AD2">
        <f>'Income Statement'!K13</f>
        <v>0</v>
      </c>
      <c r="AE2">
        <f>'Income Statement'!L13</f>
        <v>0</v>
      </c>
      <c r="AF2">
        <f>'Income Statement'!G15</f>
        <v>0</v>
      </c>
      <c r="AG2">
        <f>'Income Statement'!H15</f>
        <v>0</v>
      </c>
      <c r="AH2">
        <f>'Income Statement'!I15</f>
        <v>0</v>
      </c>
      <c r="AI2">
        <f>'Income Statement'!J15</f>
        <v>0</v>
      </c>
      <c r="AJ2">
        <f>'Income Statement'!K15</f>
        <v>0</v>
      </c>
      <c r="AK2">
        <f>'Income Statement'!L15</f>
        <v>0</v>
      </c>
      <c r="AL2">
        <f>'Income Statement'!G16</f>
        <v>0</v>
      </c>
      <c r="AM2">
        <f>'Income Statement'!H16</f>
        <v>0</v>
      </c>
      <c r="AN2">
        <f>'Income Statement'!I16</f>
        <v>0</v>
      </c>
      <c r="AO2">
        <f>'Income Statement'!J16</f>
        <v>0</v>
      </c>
      <c r="AP2">
        <f>'Income Statement'!K16</f>
        <v>0</v>
      </c>
      <c r="AQ2">
        <f>'Income Statement'!L16</f>
        <v>0</v>
      </c>
      <c r="AR2">
        <f>'Income Statement'!G17</f>
        <v>0</v>
      </c>
      <c r="AS2">
        <f>'Income Statement'!H17</f>
        <v>0</v>
      </c>
      <c r="AT2">
        <f>'Income Statement'!I17</f>
        <v>0</v>
      </c>
      <c r="AU2">
        <f>'Income Statement'!J17</f>
        <v>0</v>
      </c>
      <c r="AV2">
        <f>'Income Statement'!K17</f>
        <v>0</v>
      </c>
      <c r="AW2">
        <f>'Income Statement'!L17</f>
        <v>0</v>
      </c>
      <c r="AX2">
        <f>'Income Statement'!G18</f>
        <v>0</v>
      </c>
      <c r="AY2">
        <f>'Income Statement'!H18</f>
        <v>0</v>
      </c>
      <c r="AZ2">
        <f>'Income Statement'!I18</f>
        <v>0</v>
      </c>
      <c r="BA2">
        <f>'Income Statement'!J18</f>
        <v>0</v>
      </c>
      <c r="BB2">
        <f>'Income Statement'!K18</f>
        <v>0</v>
      </c>
      <c r="BC2">
        <f>'Income Statement'!L18</f>
        <v>0</v>
      </c>
      <c r="BD2">
        <f>'Income Statement'!G19</f>
        <v>0</v>
      </c>
      <c r="BE2">
        <f>'Income Statement'!H19</f>
        <v>0</v>
      </c>
      <c r="BF2">
        <f>'Income Statement'!I19</f>
        <v>0</v>
      </c>
      <c r="BG2">
        <f>'Income Statement'!J19</f>
        <v>0</v>
      </c>
      <c r="BH2">
        <f>'Income Statement'!K19</f>
        <v>0</v>
      </c>
      <c r="BI2">
        <f>'Income Statement'!L19</f>
        <v>0</v>
      </c>
      <c r="BJ2">
        <f>'Income Statement'!G20</f>
        <v>0</v>
      </c>
      <c r="BK2">
        <f>'Income Statement'!H20</f>
        <v>0</v>
      </c>
      <c r="BL2">
        <f>'Income Statement'!I20</f>
        <v>0</v>
      </c>
      <c r="BM2">
        <f>'Income Statement'!J20</f>
        <v>0</v>
      </c>
      <c r="BN2">
        <f>'Income Statement'!K20</f>
        <v>0</v>
      </c>
      <c r="BO2">
        <f>'Income Statement'!L20</f>
        <v>0</v>
      </c>
      <c r="BP2">
        <f>'Income Statement'!G21</f>
        <v>0</v>
      </c>
      <c r="BQ2">
        <f>'Income Statement'!H21</f>
        <v>0</v>
      </c>
      <c r="BR2">
        <f>'Income Statement'!I21</f>
        <v>0</v>
      </c>
      <c r="BS2">
        <f>'Income Statement'!J21</f>
        <v>0</v>
      </c>
      <c r="BT2">
        <f>'Income Statement'!K21</f>
        <v>0</v>
      </c>
      <c r="BU2">
        <f>'Income Statement'!L21</f>
        <v>0</v>
      </c>
      <c r="BV2">
        <f>'Income Statement'!G22</f>
        <v>0</v>
      </c>
      <c r="BW2">
        <f>'Income Statement'!H22</f>
        <v>0</v>
      </c>
      <c r="BX2">
        <f>'Income Statement'!I22</f>
        <v>0</v>
      </c>
      <c r="BY2">
        <f>'Income Statement'!J22</f>
        <v>0</v>
      </c>
      <c r="BZ2">
        <f>'Income Statement'!K22</f>
        <v>0</v>
      </c>
      <c r="CA2">
        <f>'Income Statement'!L22</f>
        <v>0</v>
      </c>
      <c r="CB2">
        <f>'Income Statement'!G23</f>
        <v>0</v>
      </c>
      <c r="CC2">
        <f>'Income Statement'!H23</f>
        <v>0</v>
      </c>
      <c r="CD2">
        <f>'Income Statement'!I23</f>
        <v>0</v>
      </c>
      <c r="CE2">
        <f>'Income Statement'!J23</f>
        <v>0</v>
      </c>
      <c r="CF2">
        <f>'Income Statement'!K23</f>
        <v>0</v>
      </c>
      <c r="CG2">
        <f>'Income Statement'!L23</f>
        <v>0</v>
      </c>
      <c r="CH2">
        <f>'Income Statement'!G24</f>
        <v>0</v>
      </c>
      <c r="CI2">
        <f>'Income Statement'!H24</f>
        <v>0</v>
      </c>
      <c r="CJ2">
        <f>'Income Statement'!I24</f>
        <v>0</v>
      </c>
      <c r="CK2">
        <f>'Income Statement'!J24</f>
        <v>0</v>
      </c>
      <c r="CL2">
        <f>'Income Statement'!K24</f>
        <v>0</v>
      </c>
      <c r="CM2">
        <f>'Income Statement'!L24</f>
        <v>0</v>
      </c>
      <c r="CN2">
        <f>'Income Statement'!G27</f>
        <v>0</v>
      </c>
      <c r="CO2">
        <f>'Income Statement'!H27</f>
        <v>0</v>
      </c>
      <c r="CP2">
        <f>'Income Statement'!I27</f>
        <v>0</v>
      </c>
      <c r="CQ2">
        <f>'Income Statement'!J27</f>
        <v>0</v>
      </c>
      <c r="CR2">
        <f>'Income Statement'!K27</f>
        <v>0</v>
      </c>
      <c r="CS2">
        <f>'Income Statement'!L27</f>
        <v>0</v>
      </c>
      <c r="CT2">
        <f>'Income Statement'!G28</f>
        <v>0</v>
      </c>
      <c r="CU2">
        <f>'Income Statement'!H28</f>
        <v>0</v>
      </c>
      <c r="CV2">
        <f>'Income Statement'!I28</f>
        <v>0</v>
      </c>
      <c r="CW2">
        <f>'Income Statement'!J28</f>
        <v>0</v>
      </c>
      <c r="CX2">
        <f>'Income Statement'!K28</f>
        <v>0</v>
      </c>
      <c r="CY2">
        <f>'Income Statement'!L28</f>
        <v>0</v>
      </c>
      <c r="CZ2">
        <f>'Income Statement'!G29</f>
        <v>0</v>
      </c>
      <c r="DA2">
        <f>'Income Statement'!H29</f>
        <v>0</v>
      </c>
      <c r="DB2">
        <f>'Income Statement'!I29</f>
        <v>0</v>
      </c>
      <c r="DC2">
        <f>'Income Statement'!J29</f>
        <v>0</v>
      </c>
      <c r="DD2">
        <f>'Income Statement'!K29</f>
        <v>0</v>
      </c>
      <c r="DE2">
        <f>'Income Statement'!L29</f>
        <v>0</v>
      </c>
      <c r="DF2">
        <f>'Income Statement'!G30</f>
        <v>0</v>
      </c>
      <c r="DG2">
        <f>'Income Statement'!H30</f>
        <v>0</v>
      </c>
      <c r="DH2">
        <f>'Income Statement'!I30</f>
        <v>0</v>
      </c>
      <c r="DI2">
        <f>'Income Statement'!J30</f>
        <v>0</v>
      </c>
      <c r="DJ2">
        <f>'Income Statement'!K30</f>
        <v>0</v>
      </c>
      <c r="DK2">
        <f>'Income Statement'!L30</f>
        <v>0</v>
      </c>
      <c r="DL2">
        <f>'Income Statement'!G34</f>
        <v>0</v>
      </c>
      <c r="DM2">
        <f>'Income Statement'!H34</f>
        <v>0</v>
      </c>
      <c r="DN2">
        <f>'Income Statement'!I34</f>
        <v>0</v>
      </c>
      <c r="DO2">
        <f>'Income Statement'!J34</f>
        <v>0</v>
      </c>
      <c r="DP2">
        <f>'Income Statement'!K34</f>
        <v>0</v>
      </c>
      <c r="DQ2">
        <f>'Income Statement'!L34</f>
        <v>0</v>
      </c>
      <c r="DR2">
        <f>'Income Statement'!G35</f>
        <v>0</v>
      </c>
      <c r="DS2">
        <f>'Income Statement'!H35</f>
        <v>0</v>
      </c>
      <c r="DT2">
        <f>'Income Statement'!I35</f>
        <v>0</v>
      </c>
      <c r="DU2">
        <f>'Income Statement'!J35</f>
        <v>0</v>
      </c>
      <c r="DV2">
        <f>'Income Statement'!K35</f>
        <v>0</v>
      </c>
      <c r="DW2">
        <f>'Income Statement'!L35</f>
        <v>0</v>
      </c>
      <c r="DX2">
        <f>'Income Statement'!G36</f>
        <v>0</v>
      </c>
      <c r="DY2">
        <f>'Income Statement'!H36</f>
        <v>0</v>
      </c>
      <c r="DZ2">
        <f>'Income Statement'!I36</f>
        <v>0</v>
      </c>
      <c r="EA2">
        <f>'Income Statement'!J36</f>
        <v>0</v>
      </c>
      <c r="EB2">
        <f>'Income Statement'!K36</f>
        <v>0</v>
      </c>
      <c r="EC2">
        <f>'Income Statement'!L36</f>
        <v>0</v>
      </c>
      <c r="ED2">
        <f>'Income Statement'!G37</f>
        <v>0</v>
      </c>
      <c r="EE2">
        <f>'Income Statement'!H37</f>
        <v>0</v>
      </c>
      <c r="EF2">
        <f>'Income Statement'!I37</f>
        <v>0</v>
      </c>
      <c r="EG2">
        <f>'Income Statement'!J37</f>
        <v>0</v>
      </c>
      <c r="EH2">
        <f>'Income Statement'!K37</f>
        <v>0</v>
      </c>
      <c r="EI2">
        <f>'Income Statement'!L37</f>
        <v>0</v>
      </c>
      <c r="EJ2">
        <f>'Income Statement'!G38</f>
        <v>0</v>
      </c>
      <c r="EK2">
        <f>'Income Statement'!H38</f>
        <v>0</v>
      </c>
      <c r="EL2">
        <f>'Income Statement'!I38</f>
        <v>0</v>
      </c>
      <c r="EM2">
        <f>'Income Statement'!J38</f>
        <v>0</v>
      </c>
      <c r="EN2">
        <f>'Income Statement'!K38</f>
        <v>0</v>
      </c>
      <c r="EO2">
        <f>'Income Statement'!L38</f>
        <v>0</v>
      </c>
      <c r="EP2">
        <f>'Income Statement'!G39</f>
        <v>0</v>
      </c>
      <c r="EQ2">
        <f>'Income Statement'!H39</f>
        <v>0</v>
      </c>
      <c r="ER2">
        <f>'Income Statement'!I39</f>
        <v>0</v>
      </c>
      <c r="ES2">
        <f>'Income Statement'!J39</f>
        <v>0</v>
      </c>
      <c r="ET2">
        <f>'Income Statement'!K39</f>
        <v>0</v>
      </c>
      <c r="EU2">
        <f>'Income Statement'!L39</f>
        <v>0</v>
      </c>
      <c r="EV2">
        <f>'Income Statement'!G41</f>
        <v>0</v>
      </c>
      <c r="EW2">
        <f>'Income Statement'!H41</f>
        <v>0</v>
      </c>
      <c r="EX2">
        <f>'Income Statement'!I41</f>
        <v>0</v>
      </c>
      <c r="EY2">
        <f>'Income Statement'!J41</f>
        <v>0</v>
      </c>
      <c r="EZ2">
        <f>'Income Statement'!K41</f>
        <v>0</v>
      </c>
      <c r="FA2">
        <f>'Income Statement'!L41</f>
        <v>0</v>
      </c>
      <c r="FB2">
        <f>'Income Statement'!G43</f>
        <v>0</v>
      </c>
      <c r="FC2">
        <f>'Income Statement'!H43</f>
        <v>0</v>
      </c>
      <c r="FD2">
        <f>'Income Statement'!I43</f>
        <v>0</v>
      </c>
      <c r="FE2">
        <f>'Income Statement'!J43</f>
        <v>0</v>
      </c>
      <c r="FF2">
        <f>'Income Statement'!K43</f>
        <v>0</v>
      </c>
      <c r="FG2">
        <f>'Income Statement'!L43</f>
        <v>0</v>
      </c>
      <c r="FH2">
        <f>'Income Statement'!G44</f>
        <v>0</v>
      </c>
      <c r="FI2">
        <f>'Income Statement'!H44</f>
        <v>0</v>
      </c>
      <c r="FJ2">
        <f>'Income Statement'!I44</f>
        <v>0</v>
      </c>
      <c r="FK2">
        <f>'Income Statement'!J44</f>
        <v>0</v>
      </c>
      <c r="FL2">
        <f>'Income Statement'!K44</f>
        <v>0</v>
      </c>
      <c r="FM2">
        <f>'Income Statement'!L44</f>
        <v>0</v>
      </c>
      <c r="FN2">
        <f>'Income Statement'!G48</f>
        <v>0</v>
      </c>
      <c r="FO2">
        <f>'Income Statement'!H48</f>
        <v>0</v>
      </c>
      <c r="FP2">
        <f>'Income Statement'!I48</f>
        <v>0</v>
      </c>
      <c r="FQ2">
        <f>'Income Statement'!J48</f>
        <v>0</v>
      </c>
      <c r="FR2">
        <f>'Income Statement'!K48</f>
        <v>0</v>
      </c>
      <c r="FS2">
        <f>'Income Statement'!L48</f>
        <v>0</v>
      </c>
      <c r="FT2">
        <f>'Income Statement'!G49</f>
        <v>0</v>
      </c>
      <c r="FU2">
        <f>'Income Statement'!H49</f>
        <v>0</v>
      </c>
      <c r="FV2">
        <f>'Income Statement'!I49</f>
        <v>0</v>
      </c>
      <c r="FW2">
        <f>'Income Statement'!J49</f>
        <v>0</v>
      </c>
      <c r="FX2">
        <f>'Income Statement'!K49</f>
        <v>0</v>
      </c>
      <c r="FY2">
        <f>'Income Statement'!L49</f>
        <v>0</v>
      </c>
      <c r="FZ2">
        <f>'Income Statement'!G50</f>
        <v>0</v>
      </c>
      <c r="GA2">
        <f>'Income Statement'!H50</f>
        <v>0</v>
      </c>
      <c r="GB2">
        <f>'Income Statement'!I50</f>
        <v>0</v>
      </c>
      <c r="GC2">
        <f>'Income Statement'!J50</f>
        <v>0</v>
      </c>
      <c r="GD2">
        <f>'Income Statement'!K50</f>
        <v>0</v>
      </c>
      <c r="GE2">
        <f>'Income Statement'!L50</f>
        <v>0</v>
      </c>
      <c r="GF2">
        <f>'Income Statement'!G51</f>
        <v>0</v>
      </c>
      <c r="GG2">
        <f>'Income Statement'!H51</f>
        <v>0</v>
      </c>
      <c r="GH2">
        <f>'Income Statement'!I51</f>
        <v>0</v>
      </c>
      <c r="GI2">
        <f>'Income Statement'!J51</f>
        <v>0</v>
      </c>
      <c r="GJ2">
        <f>'Income Statement'!K51</f>
        <v>0</v>
      </c>
      <c r="GK2">
        <f>'Income Statement'!L51</f>
        <v>0</v>
      </c>
      <c r="GL2">
        <f>'Income Statement'!G52</f>
        <v>0</v>
      </c>
      <c r="GM2">
        <f>'Income Statement'!H52</f>
        <v>0</v>
      </c>
      <c r="GN2">
        <f>'Income Statement'!I52</f>
        <v>0</v>
      </c>
      <c r="GO2">
        <f>'Income Statement'!J52</f>
        <v>0</v>
      </c>
      <c r="GP2">
        <f>'Income Statement'!K52</f>
        <v>0</v>
      </c>
      <c r="GQ2">
        <f>'Income Statement'!L52</f>
        <v>0</v>
      </c>
      <c r="GR2">
        <f>'Income Statement'!G57</f>
        <v>0</v>
      </c>
      <c r="GS2">
        <f>'Income Statement'!H57</f>
        <v>0</v>
      </c>
      <c r="GT2">
        <f>'Income Statement'!I57</f>
        <v>0</v>
      </c>
      <c r="GU2">
        <f>'Income Statement'!J57</f>
        <v>0</v>
      </c>
      <c r="GV2">
        <f>'Income Statement'!K57</f>
        <v>0</v>
      </c>
      <c r="GW2">
        <f>'Income Statement'!L57</f>
        <v>0</v>
      </c>
      <c r="GX2">
        <f>'Income Statement'!G58</f>
        <v>0</v>
      </c>
      <c r="GY2">
        <f>'Income Statement'!H58</f>
        <v>0</v>
      </c>
      <c r="GZ2">
        <f>'Income Statement'!I58</f>
        <v>0</v>
      </c>
      <c r="HA2">
        <f>'Income Statement'!J58</f>
        <v>0</v>
      </c>
      <c r="HB2">
        <f>'Income Statement'!K58</f>
        <v>0</v>
      </c>
      <c r="HC2">
        <f>'Income Statement'!L58</f>
        <v>0</v>
      </c>
      <c r="HD2">
        <f>'Income Statement'!G59</f>
        <v>0</v>
      </c>
      <c r="HE2">
        <f>'Income Statement'!H59</f>
        <v>0</v>
      </c>
      <c r="HF2">
        <f>'Income Statement'!I59</f>
        <v>0</v>
      </c>
      <c r="HG2">
        <f>'Income Statement'!J59</f>
        <v>0</v>
      </c>
      <c r="HH2">
        <f>'Income Statement'!K59</f>
        <v>0</v>
      </c>
      <c r="HI2">
        <f>'Income Statement'!L59</f>
        <v>0</v>
      </c>
      <c r="HJ2">
        <f>'Income Statement'!G60</f>
        <v>0</v>
      </c>
      <c r="HK2">
        <f>'Income Statement'!H60</f>
        <v>0</v>
      </c>
      <c r="HL2">
        <f>'Income Statement'!I60</f>
        <v>0</v>
      </c>
      <c r="HM2">
        <f>'Income Statement'!J60</f>
        <v>0</v>
      </c>
      <c r="HN2">
        <f>'Income Statement'!K60</f>
        <v>0</v>
      </c>
      <c r="HO2">
        <f>'Income Statement'!L60</f>
        <v>0</v>
      </c>
    </row>
  </sheetData>
  <phoneticPr fontId="34"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75082-DBED-43C3-B93F-561A5C2491C0}">
  <sheetPr codeName="Sheet3">
    <tabColor rgb="FFFF585D"/>
    <pageSetUpPr fitToPage="1"/>
  </sheetPr>
  <dimension ref="B1:P96"/>
  <sheetViews>
    <sheetView showGridLines="0" zoomScaleNormal="100" workbookViewId="0">
      <pane ySplit="9" topLeftCell="A10" activePane="bottomLeft" state="frozen"/>
      <selection activeCell="H22" sqref="H22"/>
      <selection pane="bottomLeft" activeCell="D8" sqref="D8:F8"/>
    </sheetView>
  </sheetViews>
  <sheetFormatPr defaultColWidth="9.140625" defaultRowHeight="12.75" x14ac:dyDescent="0.2"/>
  <cols>
    <col min="1" max="1" width="4" style="1" customWidth="1"/>
    <col min="2" max="2" width="5.5703125" style="1" customWidth="1"/>
    <col min="3" max="3" width="17.42578125" style="1" customWidth="1"/>
    <col min="4" max="4" width="10" style="1" customWidth="1"/>
    <col min="5" max="5" width="9.7109375" style="1" customWidth="1"/>
    <col min="6" max="6" width="27" style="1" customWidth="1"/>
    <col min="7" max="12" width="18.42578125" style="1" customWidth="1"/>
    <col min="13" max="13" width="1.5703125" style="1" customWidth="1"/>
    <col min="14" max="14" width="75.85546875" style="1" customWidth="1"/>
    <col min="15" max="15" width="3.7109375" style="1" customWidth="1"/>
    <col min="16" max="16" width="9.140625" style="1" customWidth="1"/>
    <col min="17" max="237" width="9.140625" style="1"/>
    <col min="238" max="238" width="5.5703125" style="1" customWidth="1"/>
    <col min="239" max="239" width="13.7109375" style="1" customWidth="1"/>
    <col min="240" max="240" width="10" style="1" customWidth="1"/>
    <col min="241" max="241" width="8.28515625" style="1" customWidth="1"/>
    <col min="242" max="242" width="25.7109375" style="1" customWidth="1"/>
    <col min="243" max="243" width="10" style="1" customWidth="1"/>
    <col min="244" max="493" width="9.140625" style="1"/>
    <col min="494" max="494" width="5.5703125" style="1" customWidth="1"/>
    <col min="495" max="495" width="13.7109375" style="1" customWidth="1"/>
    <col min="496" max="496" width="10" style="1" customWidth="1"/>
    <col min="497" max="497" width="8.28515625" style="1" customWidth="1"/>
    <col min="498" max="498" width="25.7109375" style="1" customWidth="1"/>
    <col min="499" max="499" width="10" style="1" customWidth="1"/>
    <col min="500" max="749" width="9.140625" style="1"/>
    <col min="750" max="750" width="5.5703125" style="1" customWidth="1"/>
    <col min="751" max="751" width="13.7109375" style="1" customWidth="1"/>
    <col min="752" max="752" width="10" style="1" customWidth="1"/>
    <col min="753" max="753" width="8.28515625" style="1" customWidth="1"/>
    <col min="754" max="754" width="25.7109375" style="1" customWidth="1"/>
    <col min="755" max="755" width="10" style="1" customWidth="1"/>
    <col min="756" max="1005" width="9.140625" style="1"/>
    <col min="1006" max="1006" width="5.5703125" style="1" customWidth="1"/>
    <col min="1007" max="1007" width="13.7109375" style="1" customWidth="1"/>
    <col min="1008" max="1008" width="10" style="1" customWidth="1"/>
    <col min="1009" max="1009" width="8.28515625" style="1" customWidth="1"/>
    <col min="1010" max="1010" width="25.7109375" style="1" customWidth="1"/>
    <col min="1011" max="1011" width="10" style="1" customWidth="1"/>
    <col min="1012" max="1261" width="9.140625" style="1"/>
    <col min="1262" max="1262" width="5.5703125" style="1" customWidth="1"/>
    <col min="1263" max="1263" width="13.7109375" style="1" customWidth="1"/>
    <col min="1264" max="1264" width="10" style="1" customWidth="1"/>
    <col min="1265" max="1265" width="8.28515625" style="1" customWidth="1"/>
    <col min="1266" max="1266" width="25.7109375" style="1" customWidth="1"/>
    <col min="1267" max="1267" width="10" style="1" customWidth="1"/>
    <col min="1268" max="1517" width="9.140625" style="1"/>
    <col min="1518" max="1518" width="5.5703125" style="1" customWidth="1"/>
    <col min="1519" max="1519" width="13.7109375" style="1" customWidth="1"/>
    <col min="1520" max="1520" width="10" style="1" customWidth="1"/>
    <col min="1521" max="1521" width="8.28515625" style="1" customWidth="1"/>
    <col min="1522" max="1522" width="25.7109375" style="1" customWidth="1"/>
    <col min="1523" max="1523" width="10" style="1" customWidth="1"/>
    <col min="1524" max="1773" width="9.140625" style="1"/>
    <col min="1774" max="1774" width="5.5703125" style="1" customWidth="1"/>
    <col min="1775" max="1775" width="13.7109375" style="1" customWidth="1"/>
    <col min="1776" max="1776" width="10" style="1" customWidth="1"/>
    <col min="1777" max="1777" width="8.28515625" style="1" customWidth="1"/>
    <col min="1778" max="1778" width="25.7109375" style="1" customWidth="1"/>
    <col min="1779" max="1779" width="10" style="1" customWidth="1"/>
    <col min="1780" max="2029" width="9.140625" style="1"/>
    <col min="2030" max="2030" width="5.5703125" style="1" customWidth="1"/>
    <col min="2031" max="2031" width="13.7109375" style="1" customWidth="1"/>
    <col min="2032" max="2032" width="10" style="1" customWidth="1"/>
    <col min="2033" max="2033" width="8.28515625" style="1" customWidth="1"/>
    <col min="2034" max="2034" width="25.7109375" style="1" customWidth="1"/>
    <col min="2035" max="2035" width="10" style="1" customWidth="1"/>
    <col min="2036" max="2285" width="9.140625" style="1"/>
    <col min="2286" max="2286" width="5.5703125" style="1" customWidth="1"/>
    <col min="2287" max="2287" width="13.7109375" style="1" customWidth="1"/>
    <col min="2288" max="2288" width="10" style="1" customWidth="1"/>
    <col min="2289" max="2289" width="8.28515625" style="1" customWidth="1"/>
    <col min="2290" max="2290" width="25.7109375" style="1" customWidth="1"/>
    <col min="2291" max="2291" width="10" style="1" customWidth="1"/>
    <col min="2292" max="2541" width="9.140625" style="1"/>
    <col min="2542" max="2542" width="5.5703125" style="1" customWidth="1"/>
    <col min="2543" max="2543" width="13.7109375" style="1" customWidth="1"/>
    <col min="2544" max="2544" width="10" style="1" customWidth="1"/>
    <col min="2545" max="2545" width="8.28515625" style="1" customWidth="1"/>
    <col min="2546" max="2546" width="25.7109375" style="1" customWidth="1"/>
    <col min="2547" max="2547" width="10" style="1" customWidth="1"/>
    <col min="2548" max="2797" width="9.140625" style="1"/>
    <col min="2798" max="2798" width="5.5703125" style="1" customWidth="1"/>
    <col min="2799" max="2799" width="13.7109375" style="1" customWidth="1"/>
    <col min="2800" max="2800" width="10" style="1" customWidth="1"/>
    <col min="2801" max="2801" width="8.28515625" style="1" customWidth="1"/>
    <col min="2802" max="2802" width="25.7109375" style="1" customWidth="1"/>
    <col min="2803" max="2803" width="10" style="1" customWidth="1"/>
    <col min="2804" max="3053" width="9.140625" style="1"/>
    <col min="3054" max="3054" width="5.5703125" style="1" customWidth="1"/>
    <col min="3055" max="3055" width="13.7109375" style="1" customWidth="1"/>
    <col min="3056" max="3056" width="10" style="1" customWidth="1"/>
    <col min="3057" max="3057" width="8.28515625" style="1" customWidth="1"/>
    <col min="3058" max="3058" width="25.7109375" style="1" customWidth="1"/>
    <col min="3059" max="3059" width="10" style="1" customWidth="1"/>
    <col min="3060" max="3309" width="9.140625" style="1"/>
    <col min="3310" max="3310" width="5.5703125" style="1" customWidth="1"/>
    <col min="3311" max="3311" width="13.7109375" style="1" customWidth="1"/>
    <col min="3312" max="3312" width="10" style="1" customWidth="1"/>
    <col min="3313" max="3313" width="8.28515625" style="1" customWidth="1"/>
    <col min="3314" max="3314" width="25.7109375" style="1" customWidth="1"/>
    <col min="3315" max="3315" width="10" style="1" customWidth="1"/>
    <col min="3316" max="3565" width="9.140625" style="1"/>
    <col min="3566" max="3566" width="5.5703125" style="1" customWidth="1"/>
    <col min="3567" max="3567" width="13.7109375" style="1" customWidth="1"/>
    <col min="3568" max="3568" width="10" style="1" customWidth="1"/>
    <col min="3569" max="3569" width="8.28515625" style="1" customWidth="1"/>
    <col min="3570" max="3570" width="25.7109375" style="1" customWidth="1"/>
    <col min="3571" max="3571" width="10" style="1" customWidth="1"/>
    <col min="3572" max="3821" width="9.140625" style="1"/>
    <col min="3822" max="3822" width="5.5703125" style="1" customWidth="1"/>
    <col min="3823" max="3823" width="13.7109375" style="1" customWidth="1"/>
    <col min="3824" max="3824" width="10" style="1" customWidth="1"/>
    <col min="3825" max="3825" width="8.28515625" style="1" customWidth="1"/>
    <col min="3826" max="3826" width="25.7109375" style="1" customWidth="1"/>
    <col min="3827" max="3827" width="10" style="1" customWidth="1"/>
    <col min="3828" max="4077" width="9.140625" style="1"/>
    <col min="4078" max="4078" width="5.5703125" style="1" customWidth="1"/>
    <col min="4079" max="4079" width="13.7109375" style="1" customWidth="1"/>
    <col min="4080" max="4080" width="10" style="1" customWidth="1"/>
    <col min="4081" max="4081" width="8.28515625" style="1" customWidth="1"/>
    <col min="4082" max="4082" width="25.7109375" style="1" customWidth="1"/>
    <col min="4083" max="4083" width="10" style="1" customWidth="1"/>
    <col min="4084" max="4333" width="9.140625" style="1"/>
    <col min="4334" max="4334" width="5.5703125" style="1" customWidth="1"/>
    <col min="4335" max="4335" width="13.7109375" style="1" customWidth="1"/>
    <col min="4336" max="4336" width="10" style="1" customWidth="1"/>
    <col min="4337" max="4337" width="8.28515625" style="1" customWidth="1"/>
    <col min="4338" max="4338" width="25.7109375" style="1" customWidth="1"/>
    <col min="4339" max="4339" width="10" style="1" customWidth="1"/>
    <col min="4340" max="4589" width="9.140625" style="1"/>
    <col min="4590" max="4590" width="5.5703125" style="1" customWidth="1"/>
    <col min="4591" max="4591" width="13.7109375" style="1" customWidth="1"/>
    <col min="4592" max="4592" width="10" style="1" customWidth="1"/>
    <col min="4593" max="4593" width="8.28515625" style="1" customWidth="1"/>
    <col min="4594" max="4594" width="25.7109375" style="1" customWidth="1"/>
    <col min="4595" max="4595" width="10" style="1" customWidth="1"/>
    <col min="4596" max="4845" width="9.140625" style="1"/>
    <col min="4846" max="4846" width="5.5703125" style="1" customWidth="1"/>
    <col min="4847" max="4847" width="13.7109375" style="1" customWidth="1"/>
    <col min="4848" max="4848" width="10" style="1" customWidth="1"/>
    <col min="4849" max="4849" width="8.28515625" style="1" customWidth="1"/>
    <col min="4850" max="4850" width="25.7109375" style="1" customWidth="1"/>
    <col min="4851" max="4851" width="10" style="1" customWidth="1"/>
    <col min="4852" max="5101" width="9.140625" style="1"/>
    <col min="5102" max="5102" width="5.5703125" style="1" customWidth="1"/>
    <col min="5103" max="5103" width="13.7109375" style="1" customWidth="1"/>
    <col min="5104" max="5104" width="10" style="1" customWidth="1"/>
    <col min="5105" max="5105" width="8.28515625" style="1" customWidth="1"/>
    <col min="5106" max="5106" width="25.7109375" style="1" customWidth="1"/>
    <col min="5107" max="5107" width="10" style="1" customWidth="1"/>
    <col min="5108" max="5357" width="9.140625" style="1"/>
    <col min="5358" max="5358" width="5.5703125" style="1" customWidth="1"/>
    <col min="5359" max="5359" width="13.7109375" style="1" customWidth="1"/>
    <col min="5360" max="5360" width="10" style="1" customWidth="1"/>
    <col min="5361" max="5361" width="8.28515625" style="1" customWidth="1"/>
    <col min="5362" max="5362" width="25.7109375" style="1" customWidth="1"/>
    <col min="5363" max="5363" width="10" style="1" customWidth="1"/>
    <col min="5364" max="5613" width="9.140625" style="1"/>
    <col min="5614" max="5614" width="5.5703125" style="1" customWidth="1"/>
    <col min="5615" max="5615" width="13.7109375" style="1" customWidth="1"/>
    <col min="5616" max="5616" width="10" style="1" customWidth="1"/>
    <col min="5617" max="5617" width="8.28515625" style="1" customWidth="1"/>
    <col min="5618" max="5618" width="25.7109375" style="1" customWidth="1"/>
    <col min="5619" max="5619" width="10" style="1" customWidth="1"/>
    <col min="5620" max="5869" width="9.140625" style="1"/>
    <col min="5870" max="5870" width="5.5703125" style="1" customWidth="1"/>
    <col min="5871" max="5871" width="13.7109375" style="1" customWidth="1"/>
    <col min="5872" max="5872" width="10" style="1" customWidth="1"/>
    <col min="5873" max="5873" width="8.28515625" style="1" customWidth="1"/>
    <col min="5874" max="5874" width="25.7109375" style="1" customWidth="1"/>
    <col min="5875" max="5875" width="10" style="1" customWidth="1"/>
    <col min="5876" max="6125" width="9.140625" style="1"/>
    <col min="6126" max="6126" width="5.5703125" style="1" customWidth="1"/>
    <col min="6127" max="6127" width="13.7109375" style="1" customWidth="1"/>
    <col min="6128" max="6128" width="10" style="1" customWidth="1"/>
    <col min="6129" max="6129" width="8.28515625" style="1" customWidth="1"/>
    <col min="6130" max="6130" width="25.7109375" style="1" customWidth="1"/>
    <col min="6131" max="6131" width="10" style="1" customWidth="1"/>
    <col min="6132" max="6381" width="9.140625" style="1"/>
    <col min="6382" max="6382" width="5.5703125" style="1" customWidth="1"/>
    <col min="6383" max="6383" width="13.7109375" style="1" customWidth="1"/>
    <col min="6384" max="6384" width="10" style="1" customWidth="1"/>
    <col min="6385" max="6385" width="8.28515625" style="1" customWidth="1"/>
    <col min="6386" max="6386" width="25.7109375" style="1" customWidth="1"/>
    <col min="6387" max="6387" width="10" style="1" customWidth="1"/>
    <col min="6388" max="6637" width="9.140625" style="1"/>
    <col min="6638" max="6638" width="5.5703125" style="1" customWidth="1"/>
    <col min="6639" max="6639" width="13.7109375" style="1" customWidth="1"/>
    <col min="6640" max="6640" width="10" style="1" customWidth="1"/>
    <col min="6641" max="6641" width="8.28515625" style="1" customWidth="1"/>
    <col min="6642" max="6642" width="25.7109375" style="1" customWidth="1"/>
    <col min="6643" max="6643" width="10" style="1" customWidth="1"/>
    <col min="6644" max="6893" width="9.140625" style="1"/>
    <col min="6894" max="6894" width="5.5703125" style="1" customWidth="1"/>
    <col min="6895" max="6895" width="13.7109375" style="1" customWidth="1"/>
    <col min="6896" max="6896" width="10" style="1" customWidth="1"/>
    <col min="6897" max="6897" width="8.28515625" style="1" customWidth="1"/>
    <col min="6898" max="6898" width="25.7109375" style="1" customWidth="1"/>
    <col min="6899" max="6899" width="10" style="1" customWidth="1"/>
    <col min="6900" max="7149" width="9.140625" style="1"/>
    <col min="7150" max="7150" width="5.5703125" style="1" customWidth="1"/>
    <col min="7151" max="7151" width="13.7109375" style="1" customWidth="1"/>
    <col min="7152" max="7152" width="10" style="1" customWidth="1"/>
    <col min="7153" max="7153" width="8.28515625" style="1" customWidth="1"/>
    <col min="7154" max="7154" width="25.7109375" style="1" customWidth="1"/>
    <col min="7155" max="7155" width="10" style="1" customWidth="1"/>
    <col min="7156" max="7405" width="9.140625" style="1"/>
    <col min="7406" max="7406" width="5.5703125" style="1" customWidth="1"/>
    <col min="7407" max="7407" width="13.7109375" style="1" customWidth="1"/>
    <col min="7408" max="7408" width="10" style="1" customWidth="1"/>
    <col min="7409" max="7409" width="8.28515625" style="1" customWidth="1"/>
    <col min="7410" max="7410" width="25.7109375" style="1" customWidth="1"/>
    <col min="7411" max="7411" width="10" style="1" customWidth="1"/>
    <col min="7412" max="7661" width="9.140625" style="1"/>
    <col min="7662" max="7662" width="5.5703125" style="1" customWidth="1"/>
    <col min="7663" max="7663" width="13.7109375" style="1" customWidth="1"/>
    <col min="7664" max="7664" width="10" style="1" customWidth="1"/>
    <col min="7665" max="7665" width="8.28515625" style="1" customWidth="1"/>
    <col min="7666" max="7666" width="25.7109375" style="1" customWidth="1"/>
    <col min="7667" max="7667" width="10" style="1" customWidth="1"/>
    <col min="7668" max="7917" width="9.140625" style="1"/>
    <col min="7918" max="7918" width="5.5703125" style="1" customWidth="1"/>
    <col min="7919" max="7919" width="13.7109375" style="1" customWidth="1"/>
    <col min="7920" max="7920" width="10" style="1" customWidth="1"/>
    <col min="7921" max="7921" width="8.28515625" style="1" customWidth="1"/>
    <col min="7922" max="7922" width="25.7109375" style="1" customWidth="1"/>
    <col min="7923" max="7923" width="10" style="1" customWidth="1"/>
    <col min="7924" max="8173" width="9.140625" style="1"/>
    <col min="8174" max="8174" width="5.5703125" style="1" customWidth="1"/>
    <col min="8175" max="8175" width="13.7109375" style="1" customWidth="1"/>
    <col min="8176" max="8176" width="10" style="1" customWidth="1"/>
    <col min="8177" max="8177" width="8.28515625" style="1" customWidth="1"/>
    <col min="8178" max="8178" width="25.7109375" style="1" customWidth="1"/>
    <col min="8179" max="8179" width="10" style="1" customWidth="1"/>
    <col min="8180" max="8429" width="9.140625" style="1"/>
    <col min="8430" max="8430" width="5.5703125" style="1" customWidth="1"/>
    <col min="8431" max="8431" width="13.7109375" style="1" customWidth="1"/>
    <col min="8432" max="8432" width="10" style="1" customWidth="1"/>
    <col min="8433" max="8433" width="8.28515625" style="1" customWidth="1"/>
    <col min="8434" max="8434" width="25.7109375" style="1" customWidth="1"/>
    <col min="8435" max="8435" width="10" style="1" customWidth="1"/>
    <col min="8436" max="8685" width="9.140625" style="1"/>
    <col min="8686" max="8686" width="5.5703125" style="1" customWidth="1"/>
    <col min="8687" max="8687" width="13.7109375" style="1" customWidth="1"/>
    <col min="8688" max="8688" width="10" style="1" customWidth="1"/>
    <col min="8689" max="8689" width="8.28515625" style="1" customWidth="1"/>
    <col min="8690" max="8690" width="25.7109375" style="1" customWidth="1"/>
    <col min="8691" max="8691" width="10" style="1" customWidth="1"/>
    <col min="8692" max="8941" width="9.140625" style="1"/>
    <col min="8942" max="8942" width="5.5703125" style="1" customWidth="1"/>
    <col min="8943" max="8943" width="13.7109375" style="1" customWidth="1"/>
    <col min="8944" max="8944" width="10" style="1" customWidth="1"/>
    <col min="8945" max="8945" width="8.28515625" style="1" customWidth="1"/>
    <col min="8946" max="8946" width="25.7109375" style="1" customWidth="1"/>
    <col min="8947" max="8947" width="10" style="1" customWidth="1"/>
    <col min="8948" max="9197" width="9.140625" style="1"/>
    <col min="9198" max="9198" width="5.5703125" style="1" customWidth="1"/>
    <col min="9199" max="9199" width="13.7109375" style="1" customWidth="1"/>
    <col min="9200" max="9200" width="10" style="1" customWidth="1"/>
    <col min="9201" max="9201" width="8.28515625" style="1" customWidth="1"/>
    <col min="9202" max="9202" width="25.7109375" style="1" customWidth="1"/>
    <col min="9203" max="9203" width="10" style="1" customWidth="1"/>
    <col min="9204" max="9453" width="9.140625" style="1"/>
    <col min="9454" max="9454" width="5.5703125" style="1" customWidth="1"/>
    <col min="9455" max="9455" width="13.7109375" style="1" customWidth="1"/>
    <col min="9456" max="9456" width="10" style="1" customWidth="1"/>
    <col min="9457" max="9457" width="8.28515625" style="1" customWidth="1"/>
    <col min="9458" max="9458" width="25.7109375" style="1" customWidth="1"/>
    <col min="9459" max="9459" width="10" style="1" customWidth="1"/>
    <col min="9460" max="9709" width="9.140625" style="1"/>
    <col min="9710" max="9710" width="5.5703125" style="1" customWidth="1"/>
    <col min="9711" max="9711" width="13.7109375" style="1" customWidth="1"/>
    <col min="9712" max="9712" width="10" style="1" customWidth="1"/>
    <col min="9713" max="9713" width="8.28515625" style="1" customWidth="1"/>
    <col min="9714" max="9714" width="25.7109375" style="1" customWidth="1"/>
    <col min="9715" max="9715" width="10" style="1" customWidth="1"/>
    <col min="9716" max="9965" width="9.140625" style="1"/>
    <col min="9966" max="9966" width="5.5703125" style="1" customWidth="1"/>
    <col min="9967" max="9967" width="13.7109375" style="1" customWidth="1"/>
    <col min="9968" max="9968" width="10" style="1" customWidth="1"/>
    <col min="9969" max="9969" width="8.28515625" style="1" customWidth="1"/>
    <col min="9970" max="9970" width="25.7109375" style="1" customWidth="1"/>
    <col min="9971" max="9971" width="10" style="1" customWidth="1"/>
    <col min="9972" max="10221" width="9.140625" style="1"/>
    <col min="10222" max="10222" width="5.5703125" style="1" customWidth="1"/>
    <col min="10223" max="10223" width="13.7109375" style="1" customWidth="1"/>
    <col min="10224" max="10224" width="10" style="1" customWidth="1"/>
    <col min="10225" max="10225" width="8.28515625" style="1" customWidth="1"/>
    <col min="10226" max="10226" width="25.7109375" style="1" customWidth="1"/>
    <col min="10227" max="10227" width="10" style="1" customWidth="1"/>
    <col min="10228" max="10477" width="9.140625" style="1"/>
    <col min="10478" max="10478" width="5.5703125" style="1" customWidth="1"/>
    <col min="10479" max="10479" width="13.7109375" style="1" customWidth="1"/>
    <col min="10480" max="10480" width="10" style="1" customWidth="1"/>
    <col min="10481" max="10481" width="8.28515625" style="1" customWidth="1"/>
    <col min="10482" max="10482" width="25.7109375" style="1" customWidth="1"/>
    <col min="10483" max="10483" width="10" style="1" customWidth="1"/>
    <col min="10484" max="10733" width="9.140625" style="1"/>
    <col min="10734" max="10734" width="5.5703125" style="1" customWidth="1"/>
    <col min="10735" max="10735" width="13.7109375" style="1" customWidth="1"/>
    <col min="10736" max="10736" width="10" style="1" customWidth="1"/>
    <col min="10737" max="10737" width="8.28515625" style="1" customWidth="1"/>
    <col min="10738" max="10738" width="25.7109375" style="1" customWidth="1"/>
    <col min="10739" max="10739" width="10" style="1" customWidth="1"/>
    <col min="10740" max="10989" width="9.140625" style="1"/>
    <col min="10990" max="10990" width="5.5703125" style="1" customWidth="1"/>
    <col min="10991" max="10991" width="13.7109375" style="1" customWidth="1"/>
    <col min="10992" max="10992" width="10" style="1" customWidth="1"/>
    <col min="10993" max="10993" width="8.28515625" style="1" customWidth="1"/>
    <col min="10994" max="10994" width="25.7109375" style="1" customWidth="1"/>
    <col min="10995" max="10995" width="10" style="1" customWidth="1"/>
    <col min="10996" max="11245" width="9.140625" style="1"/>
    <col min="11246" max="11246" width="5.5703125" style="1" customWidth="1"/>
    <col min="11247" max="11247" width="13.7109375" style="1" customWidth="1"/>
    <col min="11248" max="11248" width="10" style="1" customWidth="1"/>
    <col min="11249" max="11249" width="8.28515625" style="1" customWidth="1"/>
    <col min="11250" max="11250" width="25.7109375" style="1" customWidth="1"/>
    <col min="11251" max="11251" width="10" style="1" customWidth="1"/>
    <col min="11252" max="11501" width="9.140625" style="1"/>
    <col min="11502" max="11502" width="5.5703125" style="1" customWidth="1"/>
    <col min="11503" max="11503" width="13.7109375" style="1" customWidth="1"/>
    <col min="11504" max="11504" width="10" style="1" customWidth="1"/>
    <col min="11505" max="11505" width="8.28515625" style="1" customWidth="1"/>
    <col min="11506" max="11506" width="25.7109375" style="1" customWidth="1"/>
    <col min="11507" max="11507" width="10" style="1" customWidth="1"/>
    <col min="11508" max="11757" width="9.140625" style="1"/>
    <col min="11758" max="11758" width="5.5703125" style="1" customWidth="1"/>
    <col min="11759" max="11759" width="13.7109375" style="1" customWidth="1"/>
    <col min="11760" max="11760" width="10" style="1" customWidth="1"/>
    <col min="11761" max="11761" width="8.28515625" style="1" customWidth="1"/>
    <col min="11762" max="11762" width="25.7109375" style="1" customWidth="1"/>
    <col min="11763" max="11763" width="10" style="1" customWidth="1"/>
    <col min="11764" max="12013" width="9.140625" style="1"/>
    <col min="12014" max="12014" width="5.5703125" style="1" customWidth="1"/>
    <col min="12015" max="12015" width="13.7109375" style="1" customWidth="1"/>
    <col min="12016" max="12016" width="10" style="1" customWidth="1"/>
    <col min="12017" max="12017" width="8.28515625" style="1" customWidth="1"/>
    <col min="12018" max="12018" width="25.7109375" style="1" customWidth="1"/>
    <col min="12019" max="12019" width="10" style="1" customWidth="1"/>
    <col min="12020" max="12269" width="9.140625" style="1"/>
    <col min="12270" max="12270" width="5.5703125" style="1" customWidth="1"/>
    <col min="12271" max="12271" width="13.7109375" style="1" customWidth="1"/>
    <col min="12272" max="12272" width="10" style="1" customWidth="1"/>
    <col min="12273" max="12273" width="8.28515625" style="1" customWidth="1"/>
    <col min="12274" max="12274" width="25.7109375" style="1" customWidth="1"/>
    <col min="12275" max="12275" width="10" style="1" customWidth="1"/>
    <col min="12276" max="12525" width="9.140625" style="1"/>
    <col min="12526" max="12526" width="5.5703125" style="1" customWidth="1"/>
    <col min="12527" max="12527" width="13.7109375" style="1" customWidth="1"/>
    <col min="12528" max="12528" width="10" style="1" customWidth="1"/>
    <col min="12529" max="12529" width="8.28515625" style="1" customWidth="1"/>
    <col min="12530" max="12530" width="25.7109375" style="1" customWidth="1"/>
    <col min="12531" max="12531" width="10" style="1" customWidth="1"/>
    <col min="12532" max="12781" width="9.140625" style="1"/>
    <col min="12782" max="12782" width="5.5703125" style="1" customWidth="1"/>
    <col min="12783" max="12783" width="13.7109375" style="1" customWidth="1"/>
    <col min="12784" max="12784" width="10" style="1" customWidth="1"/>
    <col min="12785" max="12785" width="8.28515625" style="1" customWidth="1"/>
    <col min="12786" max="12786" width="25.7109375" style="1" customWidth="1"/>
    <col min="12787" max="12787" width="10" style="1" customWidth="1"/>
    <col min="12788" max="13037" width="9.140625" style="1"/>
    <col min="13038" max="13038" width="5.5703125" style="1" customWidth="1"/>
    <col min="13039" max="13039" width="13.7109375" style="1" customWidth="1"/>
    <col min="13040" max="13040" width="10" style="1" customWidth="1"/>
    <col min="13041" max="13041" width="8.28515625" style="1" customWidth="1"/>
    <col min="13042" max="13042" width="25.7109375" style="1" customWidth="1"/>
    <col min="13043" max="13043" width="10" style="1" customWidth="1"/>
    <col min="13044" max="13293" width="9.140625" style="1"/>
    <col min="13294" max="13294" width="5.5703125" style="1" customWidth="1"/>
    <col min="13295" max="13295" width="13.7109375" style="1" customWidth="1"/>
    <col min="13296" max="13296" width="10" style="1" customWidth="1"/>
    <col min="13297" max="13297" width="8.28515625" style="1" customWidth="1"/>
    <col min="13298" max="13298" width="25.7109375" style="1" customWidth="1"/>
    <col min="13299" max="13299" width="10" style="1" customWidth="1"/>
    <col min="13300" max="13549" width="9.140625" style="1"/>
    <col min="13550" max="13550" width="5.5703125" style="1" customWidth="1"/>
    <col min="13551" max="13551" width="13.7109375" style="1" customWidth="1"/>
    <col min="13552" max="13552" width="10" style="1" customWidth="1"/>
    <col min="13553" max="13553" width="8.28515625" style="1" customWidth="1"/>
    <col min="13554" max="13554" width="25.7109375" style="1" customWidth="1"/>
    <col min="13555" max="13555" width="10" style="1" customWidth="1"/>
    <col min="13556" max="13805" width="9.140625" style="1"/>
    <col min="13806" max="13806" width="5.5703125" style="1" customWidth="1"/>
    <col min="13807" max="13807" width="13.7109375" style="1" customWidth="1"/>
    <col min="13808" max="13808" width="10" style="1" customWidth="1"/>
    <col min="13809" max="13809" width="8.28515625" style="1" customWidth="1"/>
    <col min="13810" max="13810" width="25.7109375" style="1" customWidth="1"/>
    <col min="13811" max="13811" width="10" style="1" customWidth="1"/>
    <col min="13812" max="14061" width="9.140625" style="1"/>
    <col min="14062" max="14062" width="5.5703125" style="1" customWidth="1"/>
    <col min="14063" max="14063" width="13.7109375" style="1" customWidth="1"/>
    <col min="14064" max="14064" width="10" style="1" customWidth="1"/>
    <col min="14065" max="14065" width="8.28515625" style="1" customWidth="1"/>
    <col min="14066" max="14066" width="25.7109375" style="1" customWidth="1"/>
    <col min="14067" max="14067" width="10" style="1" customWidth="1"/>
    <col min="14068" max="14317" width="9.140625" style="1"/>
    <col min="14318" max="14318" width="5.5703125" style="1" customWidth="1"/>
    <col min="14319" max="14319" width="13.7109375" style="1" customWidth="1"/>
    <col min="14320" max="14320" width="10" style="1" customWidth="1"/>
    <col min="14321" max="14321" width="8.28515625" style="1" customWidth="1"/>
    <col min="14322" max="14322" width="25.7109375" style="1" customWidth="1"/>
    <col min="14323" max="14323" width="10" style="1" customWidth="1"/>
    <col min="14324" max="14573" width="9.140625" style="1"/>
    <col min="14574" max="14574" width="5.5703125" style="1" customWidth="1"/>
    <col min="14575" max="14575" width="13.7109375" style="1" customWidth="1"/>
    <col min="14576" max="14576" width="10" style="1" customWidth="1"/>
    <col min="14577" max="14577" width="8.28515625" style="1" customWidth="1"/>
    <col min="14578" max="14578" width="25.7109375" style="1" customWidth="1"/>
    <col min="14579" max="14579" width="10" style="1" customWidth="1"/>
    <col min="14580" max="14829" width="9.140625" style="1"/>
    <col min="14830" max="14830" width="5.5703125" style="1" customWidth="1"/>
    <col min="14831" max="14831" width="13.7109375" style="1" customWidth="1"/>
    <col min="14832" max="14832" width="10" style="1" customWidth="1"/>
    <col min="14833" max="14833" width="8.28515625" style="1" customWidth="1"/>
    <col min="14834" max="14834" width="25.7109375" style="1" customWidth="1"/>
    <col min="14835" max="14835" width="10" style="1" customWidth="1"/>
    <col min="14836" max="15085" width="9.140625" style="1"/>
    <col min="15086" max="15086" width="5.5703125" style="1" customWidth="1"/>
    <col min="15087" max="15087" width="13.7109375" style="1" customWidth="1"/>
    <col min="15088" max="15088" width="10" style="1" customWidth="1"/>
    <col min="15089" max="15089" width="8.28515625" style="1" customWidth="1"/>
    <col min="15090" max="15090" width="25.7109375" style="1" customWidth="1"/>
    <col min="15091" max="15091" width="10" style="1" customWidth="1"/>
    <col min="15092" max="15341" width="9.140625" style="1"/>
    <col min="15342" max="15342" width="5.5703125" style="1" customWidth="1"/>
    <col min="15343" max="15343" width="13.7109375" style="1" customWidth="1"/>
    <col min="15344" max="15344" width="10" style="1" customWidth="1"/>
    <col min="15345" max="15345" width="8.28515625" style="1" customWidth="1"/>
    <col min="15346" max="15346" width="25.7109375" style="1" customWidth="1"/>
    <col min="15347" max="15347" width="10" style="1" customWidth="1"/>
    <col min="15348" max="15597" width="9.140625" style="1"/>
    <col min="15598" max="15598" width="5.5703125" style="1" customWidth="1"/>
    <col min="15599" max="15599" width="13.7109375" style="1" customWidth="1"/>
    <col min="15600" max="15600" width="10" style="1" customWidth="1"/>
    <col min="15601" max="15601" width="8.28515625" style="1" customWidth="1"/>
    <col min="15602" max="15602" width="25.7109375" style="1" customWidth="1"/>
    <col min="15603" max="15603" width="10" style="1" customWidth="1"/>
    <col min="15604" max="15853" width="9.140625" style="1"/>
    <col min="15854" max="15854" width="5.5703125" style="1" customWidth="1"/>
    <col min="15855" max="15855" width="13.7109375" style="1" customWidth="1"/>
    <col min="15856" max="15856" width="10" style="1" customWidth="1"/>
    <col min="15857" max="15857" width="8.28515625" style="1" customWidth="1"/>
    <col min="15858" max="15858" width="25.7109375" style="1" customWidth="1"/>
    <col min="15859" max="15859" width="10" style="1" customWidth="1"/>
    <col min="15860" max="16109" width="9.140625" style="1"/>
    <col min="16110" max="16110" width="5.5703125" style="1" customWidth="1"/>
    <col min="16111" max="16111" width="13.7109375" style="1" customWidth="1"/>
    <col min="16112" max="16112" width="10" style="1" customWidth="1"/>
    <col min="16113" max="16113" width="8.28515625" style="1" customWidth="1"/>
    <col min="16114" max="16114" width="25.7109375" style="1" customWidth="1"/>
    <col min="16115" max="16115" width="10" style="1" customWidth="1"/>
    <col min="16116" max="16384" width="9.140625" style="1"/>
  </cols>
  <sheetData>
    <row r="1" spans="2:16" x14ac:dyDescent="0.2">
      <c r="P1" s="33"/>
    </row>
    <row r="2" spans="2:16" ht="18" x14ac:dyDescent="0.25">
      <c r="B2" s="2" t="str" cm="1">
        <f t="array" ref="B2">"Balance Sheet (in "&amp;_xlfn.IFS($G$5="","£",$G$5="EUR","€",$G$5="SEK","kr",$G$5="CHF","CHF",$G$5="JPY","¥",TRUE,"$")&amp;" 000)"</f>
        <v>Balance Sheet (in £ 000)</v>
      </c>
      <c r="C2" s="3"/>
      <c r="P2" s="33"/>
    </row>
    <row r="3" spans="2:16" x14ac:dyDescent="0.2">
      <c r="B3" s="16" t="str">
        <f>"Currency: "&amp;IF($G$5="","GBP",$G$5)</f>
        <v>Currency: GBP</v>
      </c>
      <c r="C3" s="3"/>
      <c r="P3" s="33"/>
    </row>
    <row r="4" spans="2:16" ht="12.75" customHeight="1" x14ac:dyDescent="0.2">
      <c r="B4" s="34" t="s">
        <v>188</v>
      </c>
    </row>
    <row r="5" spans="2:16" ht="12.75" customHeight="1" x14ac:dyDescent="0.2">
      <c r="B5" s="34" t="s">
        <v>439</v>
      </c>
      <c r="G5" s="109" t="str">
        <f>IF('Income Statement'!G5="","",'Income Statement'!G5)</f>
        <v/>
      </c>
    </row>
    <row r="6" spans="2:16" ht="12.75" customHeight="1" x14ac:dyDescent="0.2">
      <c r="B6" s="34"/>
    </row>
    <row r="7" spans="2:16" ht="49.5" customHeight="1" x14ac:dyDescent="0.2">
      <c r="G7" s="60" t="s">
        <v>190</v>
      </c>
      <c r="H7" s="60" t="s">
        <v>191</v>
      </c>
      <c r="I7" s="61" t="s">
        <v>192</v>
      </c>
      <c r="J7" s="60" t="s">
        <v>193</v>
      </c>
      <c r="K7" s="60" t="s">
        <v>194</v>
      </c>
      <c r="L7" s="60" t="s">
        <v>195</v>
      </c>
      <c r="N7" s="129" t="s">
        <v>196</v>
      </c>
    </row>
    <row r="8" spans="2:16" ht="51" x14ac:dyDescent="0.2">
      <c r="B8" s="137" t="s">
        <v>440</v>
      </c>
      <c r="D8" s="150" t="str">
        <f>IF(OR(I8="[Please input year end date in Income Statement]",I8=""),"* ERROR: please enter a valid year end date in the Income Statement *","")</f>
        <v>* ERROR: please enter a valid year end date in the Income Statement *</v>
      </c>
      <c r="E8" s="150"/>
      <c r="F8" s="151"/>
      <c r="G8" s="110" t="str">
        <f>'Income Statement'!G8</f>
        <v>Fill in current financial year</v>
      </c>
      <c r="H8" s="110" t="str">
        <f>'Income Statement'!H8</f>
        <v>Fill in current financial year</v>
      </c>
      <c r="I8" s="110" t="str">
        <f>IF(OR('Income Statement'!I8="[Please input year end date here (DD/MM/YYYY)]",'Income Statement'!I8=""),"[Please input year end date in Income Statement]",'Income Statement'!I8)</f>
        <v>[Please input year end date in Income Statement]</v>
      </c>
      <c r="J8" s="110" t="str">
        <f>'Income Statement'!J8</f>
        <v>Fill in current financial year</v>
      </c>
      <c r="K8" s="110" t="str">
        <f>'Income Statement'!K8</f>
        <v>Fill in current financial year</v>
      </c>
      <c r="L8" s="110" t="str">
        <f>'Income Statement'!L8</f>
        <v>Fill in current financial year</v>
      </c>
      <c r="M8" s="79"/>
      <c r="N8" s="133" t="s">
        <v>198</v>
      </c>
    </row>
    <row r="9" spans="2:16" ht="12.6" customHeight="1" x14ac:dyDescent="0.2">
      <c r="B9" s="3"/>
      <c r="G9" s="80"/>
      <c r="H9" s="80"/>
      <c r="I9" s="79"/>
      <c r="J9" s="79"/>
      <c r="K9" s="79"/>
      <c r="L9" s="79"/>
      <c r="M9" s="79"/>
      <c r="N9" s="79"/>
    </row>
    <row r="10" spans="2:16" x14ac:dyDescent="0.2">
      <c r="B10" s="4">
        <v>1</v>
      </c>
      <c r="C10" s="1" t="s">
        <v>101</v>
      </c>
      <c r="G10" s="63"/>
      <c r="H10" s="63"/>
      <c r="I10" s="63"/>
      <c r="J10" s="63"/>
      <c r="K10" s="63"/>
      <c r="L10" s="63"/>
      <c r="M10" s="81"/>
      <c r="N10" s="130"/>
    </row>
    <row r="11" spans="2:16" x14ac:dyDescent="0.2">
      <c r="B11" s="4">
        <v>2</v>
      </c>
      <c r="C11" s="1" t="s">
        <v>103</v>
      </c>
      <c r="G11" s="63"/>
      <c r="H11" s="63"/>
      <c r="I11" s="63"/>
      <c r="J11" s="63"/>
      <c r="K11" s="63"/>
      <c r="L11" s="63"/>
      <c r="M11" s="81"/>
      <c r="N11" s="131"/>
    </row>
    <row r="12" spans="2:16" x14ac:dyDescent="0.2">
      <c r="B12" s="4">
        <v>3</v>
      </c>
      <c r="C12" s="1" t="s">
        <v>105</v>
      </c>
      <c r="G12" s="63"/>
      <c r="H12" s="63"/>
      <c r="I12" s="63"/>
      <c r="J12" s="63"/>
      <c r="K12" s="63"/>
      <c r="L12" s="63"/>
      <c r="M12" s="81"/>
      <c r="N12" s="131"/>
    </row>
    <row r="13" spans="2:16" ht="13.5" thickBot="1" x14ac:dyDescent="0.25">
      <c r="B13" s="4">
        <v>4</v>
      </c>
      <c r="C13" s="3" t="s">
        <v>441</v>
      </c>
      <c r="D13" s="3"/>
      <c r="E13" s="3"/>
      <c r="F13" s="13"/>
      <c r="G13" s="82">
        <f>SUM(G10:G12)</f>
        <v>0</v>
      </c>
      <c r="H13" s="82">
        <f>SUM(H10:H12)</f>
        <v>0</v>
      </c>
      <c r="I13" s="82">
        <f t="shared" ref="I13:K13" si="0">SUM(I10:I12)</f>
        <v>0</v>
      </c>
      <c r="J13" s="82">
        <f t="shared" si="0"/>
        <v>0</v>
      </c>
      <c r="K13" s="82">
        <f t="shared" si="0"/>
        <v>0</v>
      </c>
      <c r="L13" s="82">
        <f>SUM(L10:L12)</f>
        <v>0</v>
      </c>
      <c r="M13" s="83"/>
      <c r="N13" s="132"/>
    </row>
    <row r="14" spans="2:16" ht="12.75" customHeight="1" thickTop="1" x14ac:dyDescent="0.2">
      <c r="B14" s="4"/>
      <c r="G14" s="84"/>
      <c r="H14" s="84"/>
      <c r="I14" s="84"/>
      <c r="J14" s="84"/>
      <c r="K14" s="84"/>
      <c r="L14" s="84"/>
      <c r="M14" s="84"/>
      <c r="N14" s="79"/>
    </row>
    <row r="15" spans="2:16" ht="12.75" customHeight="1" x14ac:dyDescent="0.2">
      <c r="B15" s="137" t="s">
        <v>442</v>
      </c>
      <c r="G15" s="85"/>
      <c r="H15" s="85"/>
      <c r="I15" s="85"/>
      <c r="J15" s="85"/>
      <c r="K15" s="85"/>
      <c r="L15" s="85"/>
      <c r="M15" s="85"/>
      <c r="N15" s="79"/>
    </row>
    <row r="16" spans="2:16" ht="12.75" customHeight="1" x14ac:dyDescent="0.2">
      <c r="B16" s="4"/>
      <c r="G16" s="85"/>
      <c r="H16" s="85"/>
      <c r="I16" s="85"/>
      <c r="J16" s="85"/>
      <c r="K16" s="85"/>
      <c r="L16" s="85"/>
      <c r="M16" s="85"/>
      <c r="N16" s="79"/>
    </row>
    <row r="17" spans="2:14" x14ac:dyDescent="0.2">
      <c r="B17" s="4">
        <v>5</v>
      </c>
      <c r="C17" s="1" t="s">
        <v>107</v>
      </c>
      <c r="G17" s="63"/>
      <c r="H17" s="63"/>
      <c r="I17" s="63"/>
      <c r="J17" s="63"/>
      <c r="K17" s="63"/>
      <c r="L17" s="63"/>
      <c r="M17" s="79"/>
      <c r="N17" s="131"/>
    </row>
    <row r="18" spans="2:14" s="33" customFormat="1" x14ac:dyDescent="0.2">
      <c r="B18" s="25">
        <v>6</v>
      </c>
      <c r="C18" s="33" t="s">
        <v>443</v>
      </c>
      <c r="D18" s="33" t="s">
        <v>444</v>
      </c>
      <c r="G18" s="71"/>
      <c r="H18" s="71"/>
      <c r="I18" s="71"/>
      <c r="J18" s="71"/>
      <c r="K18" s="71"/>
      <c r="L18" s="71"/>
      <c r="M18" s="86"/>
      <c r="N18" s="135"/>
    </row>
    <row r="19" spans="2:14" s="33" customFormat="1" x14ac:dyDescent="0.2">
      <c r="B19" s="25">
        <v>7</v>
      </c>
      <c r="D19" s="33" t="s">
        <v>445</v>
      </c>
      <c r="G19" s="71"/>
      <c r="H19" s="71"/>
      <c r="I19" s="71"/>
      <c r="J19" s="71"/>
      <c r="K19" s="71"/>
      <c r="L19" s="71"/>
      <c r="M19" s="86"/>
      <c r="N19" s="135"/>
    </row>
    <row r="20" spans="2:14" s="33" customFormat="1" x14ac:dyDescent="0.2">
      <c r="B20" s="25">
        <v>8</v>
      </c>
      <c r="C20" s="33" t="s">
        <v>112</v>
      </c>
      <c r="G20" s="71"/>
      <c r="H20" s="71"/>
      <c r="I20" s="71"/>
      <c r="J20" s="71"/>
      <c r="K20" s="71"/>
      <c r="L20" s="71"/>
      <c r="M20" s="86"/>
      <c r="N20" s="135"/>
    </row>
    <row r="21" spans="2:14" s="33" customFormat="1" x14ac:dyDescent="0.2">
      <c r="B21" s="25">
        <v>9</v>
      </c>
      <c r="C21" s="33" t="s">
        <v>446</v>
      </c>
      <c r="G21" s="71"/>
      <c r="H21" s="71"/>
      <c r="I21" s="71"/>
      <c r="J21" s="71"/>
      <c r="K21" s="71"/>
      <c r="L21" s="71"/>
      <c r="M21" s="87"/>
      <c r="N21" s="135"/>
    </row>
    <row r="22" spans="2:14" s="33" customFormat="1" x14ac:dyDescent="0.2">
      <c r="B22" s="25">
        <v>10</v>
      </c>
      <c r="C22" s="33" t="s">
        <v>116</v>
      </c>
      <c r="G22" s="71"/>
      <c r="H22" s="71"/>
      <c r="I22" s="71"/>
      <c r="J22" s="71"/>
      <c r="K22" s="71"/>
      <c r="L22" s="71"/>
      <c r="M22" s="86"/>
      <c r="N22" s="135"/>
    </row>
    <row r="23" spans="2:14" s="33" customFormat="1" x14ac:dyDescent="0.2">
      <c r="B23" s="25">
        <v>11</v>
      </c>
      <c r="C23" s="33" t="s">
        <v>447</v>
      </c>
      <c r="E23" s="33" t="s">
        <v>448</v>
      </c>
      <c r="G23" s="71"/>
      <c r="H23" s="71"/>
      <c r="I23" s="71"/>
      <c r="J23" s="71"/>
      <c r="K23" s="71"/>
      <c r="L23" s="71"/>
      <c r="M23" s="86"/>
      <c r="N23" s="135"/>
    </row>
    <row r="24" spans="2:14" s="33" customFormat="1" x14ac:dyDescent="0.2">
      <c r="B24" s="25">
        <v>12</v>
      </c>
      <c r="E24" s="33" t="s">
        <v>449</v>
      </c>
      <c r="F24" s="50"/>
      <c r="G24" s="71"/>
      <c r="H24" s="71"/>
      <c r="I24" s="71"/>
      <c r="J24" s="71"/>
      <c r="K24" s="71"/>
      <c r="L24" s="71"/>
      <c r="M24" s="86"/>
      <c r="N24" s="135"/>
    </row>
    <row r="25" spans="2:14" s="33" customFormat="1" ht="15.75" thickBot="1" x14ac:dyDescent="0.3">
      <c r="B25" s="25">
        <v>13</v>
      </c>
      <c r="C25" s="51" t="s">
        <v>450</v>
      </c>
      <c r="D25" s="51"/>
      <c r="E25" s="51"/>
      <c r="F25" s="51"/>
      <c r="G25" s="88">
        <f t="shared" ref="G25:L25" si="1">SUM(G17:G24)</f>
        <v>0</v>
      </c>
      <c r="H25" s="88">
        <f t="shared" si="1"/>
        <v>0</v>
      </c>
      <c r="I25" s="88">
        <f t="shared" si="1"/>
        <v>0</v>
      </c>
      <c r="J25" s="88">
        <f t="shared" si="1"/>
        <v>0</v>
      </c>
      <c r="K25" s="88">
        <f t="shared" si="1"/>
        <v>0</v>
      </c>
      <c r="L25" s="88">
        <f t="shared" si="1"/>
        <v>0</v>
      </c>
      <c r="M25" s="89"/>
      <c r="N25" s="136"/>
    </row>
    <row r="26" spans="2:14" s="33" customFormat="1" ht="12.75" customHeight="1" thickTop="1" x14ac:dyDescent="0.2">
      <c r="B26" s="25"/>
      <c r="G26" s="89"/>
      <c r="H26" s="89"/>
      <c r="I26" s="89"/>
      <c r="J26" s="89"/>
      <c r="K26" s="89"/>
      <c r="L26" s="89"/>
      <c r="M26" s="89"/>
      <c r="N26" s="87"/>
    </row>
    <row r="27" spans="2:14" ht="12.75" customHeight="1" x14ac:dyDescent="0.2">
      <c r="B27" s="137" t="s">
        <v>451</v>
      </c>
      <c r="G27" s="85"/>
      <c r="H27" s="85"/>
      <c r="I27" s="85"/>
      <c r="J27" s="85"/>
      <c r="K27" s="85"/>
      <c r="L27" s="85"/>
      <c r="M27" s="85"/>
      <c r="N27" s="79"/>
    </row>
    <row r="28" spans="2:14" ht="12.75" customHeight="1" x14ac:dyDescent="0.2">
      <c r="B28" s="3"/>
      <c r="G28" s="85"/>
      <c r="H28" s="85"/>
      <c r="I28" s="85"/>
      <c r="J28" s="85"/>
      <c r="K28" s="85"/>
      <c r="L28" s="85"/>
      <c r="M28" s="85"/>
      <c r="N28" s="79"/>
    </row>
    <row r="29" spans="2:14" x14ac:dyDescent="0.2">
      <c r="B29" s="4">
        <v>14</v>
      </c>
      <c r="C29" s="1" t="s">
        <v>121</v>
      </c>
      <c r="G29" s="63"/>
      <c r="H29" s="63"/>
      <c r="I29" s="63"/>
      <c r="J29" s="63"/>
      <c r="K29" s="63"/>
      <c r="L29" s="63"/>
      <c r="M29" s="79"/>
      <c r="N29" s="131"/>
    </row>
    <row r="30" spans="2:14" x14ac:dyDescent="0.2">
      <c r="B30" s="4">
        <v>15</v>
      </c>
      <c r="C30" s="1" t="s">
        <v>123</v>
      </c>
      <c r="G30" s="63"/>
      <c r="H30" s="63"/>
      <c r="I30" s="63"/>
      <c r="J30" s="63"/>
      <c r="K30" s="63"/>
      <c r="L30" s="63"/>
      <c r="M30" s="79"/>
      <c r="N30" s="131"/>
    </row>
    <row r="31" spans="2:14" x14ac:dyDescent="0.2">
      <c r="B31" s="4">
        <v>16</v>
      </c>
      <c r="C31" s="1" t="s">
        <v>125</v>
      </c>
      <c r="G31" s="63"/>
      <c r="H31" s="63"/>
      <c r="I31" s="63"/>
      <c r="J31" s="63"/>
      <c r="K31" s="63"/>
      <c r="L31" s="63"/>
      <c r="M31" s="79"/>
      <c r="N31" s="131"/>
    </row>
    <row r="32" spans="2:14" s="33" customFormat="1" x14ac:dyDescent="0.2">
      <c r="B32" s="25">
        <v>17</v>
      </c>
      <c r="C32" s="33" t="s">
        <v>127</v>
      </c>
      <c r="G32" s="71"/>
      <c r="H32" s="71"/>
      <c r="I32" s="71"/>
      <c r="J32" s="71"/>
      <c r="K32" s="71"/>
      <c r="L32" s="71"/>
      <c r="M32" s="87"/>
      <c r="N32" s="135"/>
    </row>
    <row r="33" spans="2:14" s="33" customFormat="1" x14ac:dyDescent="0.2">
      <c r="B33" s="25">
        <v>18</v>
      </c>
      <c r="C33" s="33" t="s">
        <v>129</v>
      </c>
      <c r="G33" s="71"/>
      <c r="H33" s="71"/>
      <c r="I33" s="71"/>
      <c r="J33" s="71"/>
      <c r="K33" s="71"/>
      <c r="L33" s="71"/>
      <c r="M33" s="87"/>
      <c r="N33" s="135"/>
    </row>
    <row r="34" spans="2:14" s="33" customFormat="1" x14ac:dyDescent="0.2">
      <c r="B34" s="25">
        <v>19</v>
      </c>
      <c r="C34" s="33" t="s">
        <v>131</v>
      </c>
      <c r="G34" s="71"/>
      <c r="H34" s="71"/>
      <c r="I34" s="71"/>
      <c r="J34" s="71"/>
      <c r="K34" s="71"/>
      <c r="L34" s="71"/>
      <c r="M34" s="87"/>
      <c r="N34" s="135"/>
    </row>
    <row r="35" spans="2:14" s="33" customFormat="1" x14ac:dyDescent="0.2">
      <c r="B35" s="25">
        <v>20</v>
      </c>
      <c r="C35" s="33" t="s">
        <v>133</v>
      </c>
      <c r="G35" s="71"/>
      <c r="H35" s="71"/>
      <c r="I35" s="71"/>
      <c r="J35" s="71"/>
      <c r="K35" s="71"/>
      <c r="L35" s="71"/>
      <c r="M35" s="87"/>
      <c r="N35" s="135"/>
    </row>
    <row r="36" spans="2:14" s="33" customFormat="1" ht="13.5" thickBot="1" x14ac:dyDescent="0.25">
      <c r="B36" s="25">
        <v>43</v>
      </c>
      <c r="C36" s="51" t="s">
        <v>452</v>
      </c>
      <c r="G36" s="88">
        <f>SUM(G29:G35)</f>
        <v>0</v>
      </c>
      <c r="H36" s="88">
        <f t="shared" ref="H36:L36" si="2">SUM(H29:H35)</f>
        <v>0</v>
      </c>
      <c r="I36" s="88">
        <f t="shared" si="2"/>
        <v>0</v>
      </c>
      <c r="J36" s="88">
        <f t="shared" si="2"/>
        <v>0</v>
      </c>
      <c r="K36" s="88">
        <f t="shared" si="2"/>
        <v>0</v>
      </c>
      <c r="L36" s="88">
        <f t="shared" si="2"/>
        <v>0</v>
      </c>
      <c r="M36" s="89"/>
      <c r="N36" s="136"/>
    </row>
    <row r="37" spans="2:14" ht="12.75" customHeight="1" thickTop="1" x14ac:dyDescent="0.2">
      <c r="B37" s="4"/>
      <c r="G37" s="79"/>
      <c r="H37" s="79"/>
      <c r="I37" s="79"/>
      <c r="J37" s="79"/>
      <c r="K37" s="79"/>
      <c r="L37" s="79"/>
      <c r="M37" s="79"/>
      <c r="N37" s="79"/>
    </row>
    <row r="38" spans="2:14" x14ac:dyDescent="0.2">
      <c r="B38" s="25">
        <v>21</v>
      </c>
      <c r="C38" s="3" t="s">
        <v>453</v>
      </c>
      <c r="G38" s="64">
        <f>G25-G36</f>
        <v>0</v>
      </c>
      <c r="H38" s="64">
        <f t="shared" ref="H38:L38" si="3">H25-H36</f>
        <v>0</v>
      </c>
      <c r="I38" s="64">
        <f t="shared" si="3"/>
        <v>0</v>
      </c>
      <c r="J38" s="64">
        <f t="shared" si="3"/>
        <v>0</v>
      </c>
      <c r="K38" s="64">
        <f t="shared" si="3"/>
        <v>0</v>
      </c>
      <c r="L38" s="64">
        <f t="shared" si="3"/>
        <v>0</v>
      </c>
      <c r="M38" s="79"/>
      <c r="N38" s="131"/>
    </row>
    <row r="39" spans="2:14" ht="12.75" customHeight="1" x14ac:dyDescent="0.2">
      <c r="B39" s="4"/>
      <c r="G39" s="84"/>
      <c r="H39" s="84"/>
      <c r="I39" s="84"/>
      <c r="J39" s="84"/>
      <c r="K39" s="84"/>
      <c r="L39" s="84"/>
      <c r="M39" s="84"/>
      <c r="N39" s="79"/>
    </row>
    <row r="40" spans="2:14" ht="12.75" customHeight="1" x14ac:dyDescent="0.2">
      <c r="B40" s="137" t="s">
        <v>454</v>
      </c>
      <c r="G40" s="85"/>
      <c r="H40" s="85"/>
      <c r="I40" s="85"/>
      <c r="J40" s="85"/>
      <c r="K40" s="85"/>
      <c r="L40" s="85"/>
      <c r="M40" s="85"/>
      <c r="N40" s="79"/>
    </row>
    <row r="41" spans="2:14" ht="12.75" customHeight="1" x14ac:dyDescent="0.2">
      <c r="B41" s="3"/>
      <c r="G41" s="85"/>
      <c r="H41" s="85"/>
      <c r="I41" s="85"/>
      <c r="J41" s="85"/>
      <c r="K41" s="85"/>
      <c r="L41" s="85"/>
      <c r="M41" s="85"/>
      <c r="N41" s="79"/>
    </row>
    <row r="42" spans="2:14" x14ac:dyDescent="0.2">
      <c r="B42" s="4">
        <v>22</v>
      </c>
      <c r="C42" s="1" t="s">
        <v>121</v>
      </c>
      <c r="G42" s="63"/>
      <c r="H42" s="63"/>
      <c r="I42" s="63"/>
      <c r="J42" s="63"/>
      <c r="K42" s="63"/>
      <c r="L42" s="63"/>
      <c r="M42" s="79"/>
      <c r="N42" s="131"/>
    </row>
    <row r="43" spans="2:14" s="33" customFormat="1" x14ac:dyDescent="0.2">
      <c r="B43" s="25">
        <v>23</v>
      </c>
      <c r="C43" s="33" t="s">
        <v>136</v>
      </c>
      <c r="G43" s="71"/>
      <c r="H43" s="71"/>
      <c r="I43" s="71"/>
      <c r="J43" s="71"/>
      <c r="K43" s="71"/>
      <c r="L43" s="71"/>
      <c r="M43" s="87"/>
      <c r="N43" s="135"/>
    </row>
    <row r="44" spans="2:14" s="33" customFormat="1" x14ac:dyDescent="0.2">
      <c r="B44" s="25">
        <v>24</v>
      </c>
      <c r="C44" s="33" t="s">
        <v>138</v>
      </c>
      <c r="G44" s="71"/>
      <c r="H44" s="71"/>
      <c r="I44" s="71"/>
      <c r="J44" s="71"/>
      <c r="K44" s="71"/>
      <c r="L44" s="71"/>
      <c r="M44" s="87"/>
      <c r="N44" s="135"/>
    </row>
    <row r="45" spans="2:14" s="33" customFormat="1" x14ac:dyDescent="0.2">
      <c r="B45" s="25">
        <v>25</v>
      </c>
      <c r="C45" s="33" t="s">
        <v>140</v>
      </c>
      <c r="G45" s="71"/>
      <c r="H45" s="71"/>
      <c r="I45" s="71"/>
      <c r="J45" s="71"/>
      <c r="K45" s="71"/>
      <c r="L45" s="71"/>
      <c r="M45" s="87"/>
      <c r="N45" s="135"/>
    </row>
    <row r="46" spans="2:14" s="33" customFormat="1" x14ac:dyDescent="0.2">
      <c r="B46" s="25">
        <v>26</v>
      </c>
      <c r="C46" s="33" t="s">
        <v>142</v>
      </c>
      <c r="G46" s="71"/>
      <c r="H46" s="71"/>
      <c r="I46" s="71"/>
      <c r="J46" s="71"/>
      <c r="K46" s="71"/>
      <c r="L46" s="71"/>
      <c r="M46" s="87"/>
      <c r="N46" s="135"/>
    </row>
    <row r="47" spans="2:14" s="33" customFormat="1" ht="13.5" thickBot="1" x14ac:dyDescent="0.25">
      <c r="B47" s="25">
        <v>27</v>
      </c>
      <c r="C47" s="51" t="s">
        <v>455</v>
      </c>
      <c r="G47" s="88">
        <f t="shared" ref="G47:L47" si="4">SUM(G42:G46)</f>
        <v>0</v>
      </c>
      <c r="H47" s="88">
        <f t="shared" si="4"/>
        <v>0</v>
      </c>
      <c r="I47" s="88">
        <f t="shared" si="4"/>
        <v>0</v>
      </c>
      <c r="J47" s="88">
        <f t="shared" si="4"/>
        <v>0</v>
      </c>
      <c r="K47" s="88">
        <f t="shared" si="4"/>
        <v>0</v>
      </c>
      <c r="L47" s="88">
        <f t="shared" si="4"/>
        <v>0</v>
      </c>
      <c r="M47" s="89"/>
      <c r="N47" s="136"/>
    </row>
    <row r="48" spans="2:14" ht="12.75" customHeight="1" thickTop="1" x14ac:dyDescent="0.2">
      <c r="B48" s="4"/>
      <c r="G48" s="79"/>
      <c r="H48" s="79"/>
      <c r="I48" s="79"/>
      <c r="J48" s="79"/>
      <c r="K48" s="79"/>
      <c r="L48" s="79"/>
      <c r="M48" s="79"/>
      <c r="N48" s="79"/>
    </row>
    <row r="49" spans="2:14" x14ac:dyDescent="0.2">
      <c r="B49" s="25">
        <v>28</v>
      </c>
      <c r="C49" s="3" t="s">
        <v>456</v>
      </c>
      <c r="G49" s="64">
        <f>G13+G25-G36-G47</f>
        <v>0</v>
      </c>
      <c r="H49" s="64">
        <f t="shared" ref="H49:L49" si="5">H13+H25-H36-H47</f>
        <v>0</v>
      </c>
      <c r="I49" s="64">
        <f>I13+I25-I36-I47</f>
        <v>0</v>
      </c>
      <c r="J49" s="64">
        <f t="shared" si="5"/>
        <v>0</v>
      </c>
      <c r="K49" s="64">
        <f t="shared" si="5"/>
        <v>0</v>
      </c>
      <c r="L49" s="64">
        <f t="shared" si="5"/>
        <v>0</v>
      </c>
      <c r="M49" s="79"/>
      <c r="N49" s="131"/>
    </row>
    <row r="50" spans="2:14" ht="12.75" customHeight="1" x14ac:dyDescent="0.2">
      <c r="B50" s="4"/>
      <c r="C50" s="5"/>
      <c r="G50" s="84"/>
      <c r="H50" s="84"/>
      <c r="I50" s="84"/>
      <c r="J50" s="84"/>
      <c r="K50" s="84"/>
      <c r="L50" s="84"/>
      <c r="M50" s="84"/>
      <c r="N50" s="79"/>
    </row>
    <row r="51" spans="2:14" ht="12.75" customHeight="1" x14ac:dyDescent="0.2">
      <c r="B51" s="7" t="s">
        <v>457</v>
      </c>
      <c r="C51" s="8"/>
      <c r="D51" s="8"/>
      <c r="E51" s="8"/>
      <c r="F51" s="8"/>
      <c r="G51" s="73"/>
      <c r="H51" s="73"/>
      <c r="I51" s="73"/>
      <c r="J51" s="73"/>
      <c r="K51" s="73"/>
      <c r="L51" s="73"/>
      <c r="M51" s="73"/>
      <c r="N51" s="74"/>
    </row>
    <row r="52" spans="2:14" ht="12.75" customHeight="1" x14ac:dyDescent="0.2">
      <c r="B52" s="9"/>
      <c r="C52" s="10" t="s">
        <v>458</v>
      </c>
      <c r="D52" s="11"/>
      <c r="E52" s="10"/>
      <c r="F52" s="10"/>
      <c r="G52" s="90"/>
      <c r="H52" s="90"/>
      <c r="I52" s="90"/>
      <c r="J52" s="90"/>
      <c r="K52" s="90"/>
      <c r="L52" s="90"/>
      <c r="M52" s="90"/>
      <c r="N52" s="74"/>
    </row>
    <row r="53" spans="2:14" ht="12.75" customHeight="1" x14ac:dyDescent="0.2">
      <c r="B53" s="4"/>
      <c r="C53" s="5"/>
      <c r="G53" s="84"/>
      <c r="H53" s="84"/>
      <c r="I53" s="84"/>
      <c r="J53" s="84"/>
      <c r="K53" s="84"/>
      <c r="L53" s="84"/>
      <c r="M53" s="84"/>
      <c r="N53" s="79"/>
    </row>
    <row r="54" spans="2:14" x14ac:dyDescent="0.2">
      <c r="B54" s="4">
        <v>29</v>
      </c>
      <c r="C54" s="1" t="s">
        <v>144</v>
      </c>
      <c r="G54" s="63"/>
      <c r="H54" s="63"/>
      <c r="I54" s="63"/>
      <c r="J54" s="63"/>
      <c r="K54" s="63"/>
      <c r="L54" s="63"/>
      <c r="M54" s="79"/>
      <c r="N54" s="131"/>
    </row>
    <row r="55" spans="2:14" x14ac:dyDescent="0.2">
      <c r="B55" s="4">
        <v>30</v>
      </c>
      <c r="C55" s="1" t="s">
        <v>459</v>
      </c>
      <c r="F55" s="1" t="s">
        <v>460</v>
      </c>
      <c r="G55" s="63"/>
      <c r="H55" s="63"/>
      <c r="I55" s="63"/>
      <c r="J55" s="63"/>
      <c r="K55" s="63"/>
      <c r="L55" s="63"/>
      <c r="M55" s="79"/>
      <c r="N55" s="131"/>
    </row>
    <row r="56" spans="2:14" x14ac:dyDescent="0.2">
      <c r="B56" s="4">
        <v>31</v>
      </c>
      <c r="F56" s="1" t="s">
        <v>461</v>
      </c>
      <c r="G56" s="63"/>
      <c r="H56" s="63"/>
      <c r="I56" s="63"/>
      <c r="J56" s="63"/>
      <c r="K56" s="63"/>
      <c r="L56" s="63"/>
      <c r="M56" s="79"/>
      <c r="N56" s="131"/>
    </row>
    <row r="57" spans="2:14" x14ac:dyDescent="0.2">
      <c r="B57" s="4">
        <v>32</v>
      </c>
      <c r="C57" s="1" t="s">
        <v>462</v>
      </c>
      <c r="F57" s="1" t="s">
        <v>460</v>
      </c>
      <c r="G57" s="63"/>
      <c r="H57" s="63"/>
      <c r="I57" s="63"/>
      <c r="J57" s="63"/>
      <c r="K57" s="63"/>
      <c r="L57" s="63"/>
      <c r="M57" s="79"/>
      <c r="N57" s="131"/>
    </row>
    <row r="58" spans="2:14" x14ac:dyDescent="0.2">
      <c r="B58" s="4">
        <v>33</v>
      </c>
      <c r="F58" s="1" t="s">
        <v>461</v>
      </c>
      <c r="G58" s="63"/>
      <c r="H58" s="63"/>
      <c r="I58" s="63"/>
      <c r="J58" s="63"/>
      <c r="K58" s="63"/>
      <c r="L58" s="63"/>
      <c r="M58" s="79"/>
      <c r="N58" s="131"/>
    </row>
    <row r="59" spans="2:14" x14ac:dyDescent="0.2">
      <c r="B59" s="4">
        <v>34</v>
      </c>
      <c r="C59" s="3" t="s">
        <v>463</v>
      </c>
      <c r="G59" s="64">
        <f>IF(G54=0,0,G57+G58)</f>
        <v>0</v>
      </c>
      <c r="H59" s="64">
        <f t="shared" ref="H59:L59" si="6">IF(H54=0,0,H57+H58)</f>
        <v>0</v>
      </c>
      <c r="I59" s="64">
        <f>IF(I54=0,0,I57+I58)</f>
        <v>0</v>
      </c>
      <c r="J59" s="64">
        <f t="shared" si="6"/>
        <v>0</v>
      </c>
      <c r="K59" s="64">
        <f t="shared" si="6"/>
        <v>0</v>
      </c>
      <c r="L59" s="64">
        <f t="shared" si="6"/>
        <v>0</v>
      </c>
      <c r="M59" s="79"/>
      <c r="N59" s="131"/>
    </row>
    <row r="60" spans="2:14" x14ac:dyDescent="0.2">
      <c r="B60" s="4">
        <v>35</v>
      </c>
      <c r="C60" s="1" t="s">
        <v>151</v>
      </c>
      <c r="G60" s="63"/>
      <c r="H60" s="63"/>
      <c r="I60" s="63"/>
      <c r="J60" s="63"/>
      <c r="K60" s="63"/>
      <c r="L60" s="63"/>
      <c r="M60" s="79"/>
      <c r="N60" s="131"/>
    </row>
    <row r="61" spans="2:14" x14ac:dyDescent="0.2">
      <c r="B61" s="4">
        <v>36</v>
      </c>
      <c r="C61" s="1" t="s">
        <v>153</v>
      </c>
      <c r="G61" s="63"/>
      <c r="H61" s="63"/>
      <c r="I61" s="63"/>
      <c r="J61" s="63"/>
      <c r="K61" s="63"/>
      <c r="L61" s="63"/>
      <c r="M61" s="79"/>
      <c r="N61" s="131"/>
    </row>
    <row r="62" spans="2:14" x14ac:dyDescent="0.2">
      <c r="B62" s="4">
        <v>37</v>
      </c>
      <c r="C62" s="1" t="s">
        <v>155</v>
      </c>
      <c r="G62" s="63"/>
      <c r="H62" s="63"/>
      <c r="I62" s="63"/>
      <c r="J62" s="63"/>
      <c r="K62" s="63"/>
      <c r="L62" s="63"/>
      <c r="M62" s="79"/>
      <c r="N62" s="131"/>
    </row>
    <row r="63" spans="2:14" x14ac:dyDescent="0.2">
      <c r="B63" s="4">
        <v>38</v>
      </c>
      <c r="C63" s="1" t="s">
        <v>157</v>
      </c>
      <c r="G63" s="63"/>
      <c r="H63" s="63"/>
      <c r="I63" s="63"/>
      <c r="J63" s="63"/>
      <c r="K63" s="63"/>
      <c r="L63" s="63"/>
      <c r="M63" s="79"/>
      <c r="N63" s="131"/>
    </row>
    <row r="64" spans="2:14" x14ac:dyDescent="0.2">
      <c r="B64" s="4">
        <v>39</v>
      </c>
      <c r="C64" s="1" t="s">
        <v>464</v>
      </c>
      <c r="E64" s="1" t="s">
        <v>465</v>
      </c>
      <c r="G64" s="63"/>
      <c r="H64" s="63"/>
      <c r="I64" s="63"/>
      <c r="J64" s="63"/>
      <c r="K64" s="63"/>
      <c r="L64" s="63"/>
      <c r="M64" s="79"/>
      <c r="N64" s="131"/>
    </row>
    <row r="65" spans="2:14" x14ac:dyDescent="0.2">
      <c r="B65" s="4">
        <v>40</v>
      </c>
      <c r="E65" s="1" t="s">
        <v>466</v>
      </c>
      <c r="G65" s="63"/>
      <c r="H65" s="63"/>
      <c r="I65" s="63"/>
      <c r="J65" s="63"/>
      <c r="K65" s="63"/>
      <c r="L65" s="63"/>
      <c r="M65" s="79"/>
      <c r="N65" s="131"/>
    </row>
    <row r="66" spans="2:14" x14ac:dyDescent="0.2">
      <c r="B66" s="4">
        <v>41</v>
      </c>
      <c r="E66" s="1" t="s">
        <v>467</v>
      </c>
      <c r="G66" s="63"/>
      <c r="H66" s="63"/>
      <c r="I66" s="63"/>
      <c r="J66" s="63"/>
      <c r="K66" s="63"/>
      <c r="L66" s="63"/>
      <c r="M66" s="79"/>
      <c r="N66" s="131"/>
    </row>
    <row r="67" spans="2:14" s="33" customFormat="1" ht="13.5" thickBot="1" x14ac:dyDescent="0.25">
      <c r="B67" s="25">
        <v>42</v>
      </c>
      <c r="C67" s="51" t="s">
        <v>468</v>
      </c>
      <c r="G67" s="88">
        <f>IF(G54=0,0,SUM(G54:G56,G59:G66))</f>
        <v>0</v>
      </c>
      <c r="H67" s="88">
        <f t="shared" ref="H67:L67" si="7">IF(H54=0,0,SUM(H54:H56,H59:H66))</f>
        <v>0</v>
      </c>
      <c r="I67" s="88">
        <f t="shared" si="7"/>
        <v>0</v>
      </c>
      <c r="J67" s="88">
        <f t="shared" si="7"/>
        <v>0</v>
      </c>
      <c r="K67" s="88">
        <f t="shared" si="7"/>
        <v>0</v>
      </c>
      <c r="L67" s="88">
        <f t="shared" si="7"/>
        <v>0</v>
      </c>
      <c r="M67" s="89"/>
      <c r="N67" s="136"/>
    </row>
    <row r="68" spans="2:14" ht="12.75" customHeight="1" thickTop="1" thickBot="1" x14ac:dyDescent="0.25">
      <c r="B68" s="4"/>
      <c r="E68" s="6"/>
      <c r="G68" s="81"/>
      <c r="H68" s="81"/>
      <c r="I68" s="81"/>
      <c r="J68" s="81"/>
      <c r="K68" s="81"/>
      <c r="L68" s="81"/>
      <c r="M68" s="81"/>
      <c r="N68" s="79"/>
    </row>
    <row r="69" spans="2:14" ht="12.75" customHeight="1" x14ac:dyDescent="0.2">
      <c r="B69" s="4"/>
      <c r="C69" s="35" t="s">
        <v>469</v>
      </c>
      <c r="D69" s="36"/>
      <c r="E69" s="37"/>
      <c r="F69" s="36"/>
      <c r="G69" s="91"/>
      <c r="H69" s="91"/>
      <c r="I69" s="91"/>
      <c r="J69" s="91"/>
      <c r="K69" s="91"/>
      <c r="L69" s="92"/>
      <c r="M69" s="81"/>
      <c r="N69" s="79"/>
    </row>
    <row r="70" spans="2:14" ht="12.75" customHeight="1" thickBot="1" x14ac:dyDescent="0.25">
      <c r="B70" s="4"/>
      <c r="C70" s="38"/>
      <c r="D70" s="39"/>
      <c r="E70" s="40"/>
      <c r="F70" s="39"/>
      <c r="G70" s="93" t="str">
        <f t="shared" ref="G70:L70" si="8">IF(G49=G67,"Balanced","Not Balanced")</f>
        <v>Balanced</v>
      </c>
      <c r="H70" s="93" t="str">
        <f t="shared" si="8"/>
        <v>Balanced</v>
      </c>
      <c r="I70" s="93" t="str">
        <f t="shared" si="8"/>
        <v>Balanced</v>
      </c>
      <c r="J70" s="93" t="str">
        <f t="shared" si="8"/>
        <v>Balanced</v>
      </c>
      <c r="K70" s="93" t="str">
        <f t="shared" si="8"/>
        <v>Balanced</v>
      </c>
      <c r="L70" s="94" t="str">
        <f t="shared" si="8"/>
        <v>Balanced</v>
      </c>
      <c r="M70" s="81"/>
      <c r="N70" s="79"/>
    </row>
    <row r="71" spans="2:14" ht="12.75" customHeight="1" x14ac:dyDescent="0.2">
      <c r="B71" s="4"/>
      <c r="G71" s="84"/>
      <c r="H71" s="84"/>
      <c r="I71" s="84"/>
      <c r="J71" s="84"/>
      <c r="K71" s="84"/>
      <c r="L71" s="84"/>
      <c r="M71" s="84"/>
      <c r="N71" s="79"/>
    </row>
    <row r="72" spans="2:14" ht="12.75" customHeight="1" x14ac:dyDescent="0.2">
      <c r="B72" s="4"/>
      <c r="G72" s="84"/>
      <c r="H72" s="84"/>
      <c r="I72" s="84"/>
      <c r="J72" s="84"/>
      <c r="K72" s="84"/>
      <c r="L72" s="84"/>
      <c r="M72" s="84"/>
      <c r="N72" s="79"/>
    </row>
    <row r="73" spans="2:14" ht="12.75" customHeight="1" x14ac:dyDescent="0.2">
      <c r="B73" s="7" t="s">
        <v>457</v>
      </c>
      <c r="C73" s="8"/>
      <c r="D73" s="8"/>
      <c r="E73" s="8"/>
      <c r="F73" s="8"/>
      <c r="G73" s="73"/>
      <c r="H73" s="73"/>
      <c r="I73" s="73"/>
      <c r="J73" s="73"/>
      <c r="K73" s="73"/>
      <c r="L73" s="73"/>
      <c r="M73" s="73"/>
      <c r="N73" s="74"/>
    </row>
    <row r="74" spans="2:14" ht="12.75" customHeight="1" x14ac:dyDescent="0.2">
      <c r="B74" s="9"/>
      <c r="C74" s="10" t="s">
        <v>470</v>
      </c>
      <c r="D74" s="11"/>
      <c r="E74" s="10"/>
      <c r="F74" s="10"/>
      <c r="G74" s="90"/>
      <c r="H74" s="90"/>
      <c r="I74" s="90"/>
      <c r="J74" s="90"/>
      <c r="K74" s="90"/>
      <c r="L74" s="90"/>
      <c r="M74" s="90"/>
      <c r="N74" s="74"/>
    </row>
    <row r="75" spans="2:14" ht="12.75" customHeight="1" x14ac:dyDescent="0.2">
      <c r="B75" s="4"/>
      <c r="G75" s="84"/>
      <c r="H75" s="84"/>
      <c r="I75" s="84"/>
      <c r="J75" s="84"/>
      <c r="K75" s="84"/>
      <c r="L75" s="84"/>
      <c r="M75" s="84"/>
      <c r="N75" s="79"/>
    </row>
    <row r="76" spans="2:14" x14ac:dyDescent="0.2">
      <c r="B76" s="4">
        <v>44</v>
      </c>
      <c r="C76" s="1" t="s">
        <v>163</v>
      </c>
      <c r="G76" s="63"/>
      <c r="H76" s="63"/>
      <c r="I76" s="63"/>
      <c r="J76" s="63"/>
      <c r="K76" s="63"/>
      <c r="L76" s="63"/>
      <c r="M76" s="79"/>
      <c r="N76" s="131"/>
    </row>
    <row r="77" spans="2:14" x14ac:dyDescent="0.2">
      <c r="B77" s="4">
        <v>45</v>
      </c>
      <c r="C77" s="1" t="s">
        <v>157</v>
      </c>
      <c r="G77" s="63"/>
      <c r="H77" s="63"/>
      <c r="I77" s="63"/>
      <c r="J77" s="63"/>
      <c r="K77" s="63"/>
      <c r="L77" s="63"/>
      <c r="M77" s="79"/>
      <c r="N77" s="131"/>
    </row>
    <row r="78" spans="2:14" x14ac:dyDescent="0.2">
      <c r="B78" s="4">
        <v>46</v>
      </c>
      <c r="C78" s="1" t="s">
        <v>471</v>
      </c>
      <c r="F78" s="1" t="s">
        <v>465</v>
      </c>
      <c r="G78" s="63"/>
      <c r="H78" s="63"/>
      <c r="I78" s="63"/>
      <c r="J78" s="63"/>
      <c r="K78" s="63"/>
      <c r="L78" s="63"/>
      <c r="M78" s="79"/>
      <c r="N78" s="131"/>
    </row>
    <row r="79" spans="2:14" x14ac:dyDescent="0.2">
      <c r="B79" s="4">
        <v>47</v>
      </c>
      <c r="F79" s="1" t="s">
        <v>466</v>
      </c>
      <c r="G79" s="63"/>
      <c r="H79" s="63"/>
      <c r="I79" s="63"/>
      <c r="J79" s="63"/>
      <c r="K79" s="63"/>
      <c r="L79" s="63"/>
      <c r="M79" s="79"/>
      <c r="N79" s="131"/>
    </row>
    <row r="80" spans="2:14" x14ac:dyDescent="0.2">
      <c r="B80" s="4">
        <v>48</v>
      </c>
      <c r="F80" s="1" t="s">
        <v>467</v>
      </c>
      <c r="G80" s="63"/>
      <c r="H80" s="63"/>
      <c r="I80" s="63"/>
      <c r="J80" s="63"/>
      <c r="K80" s="63"/>
      <c r="L80" s="63"/>
      <c r="M80" s="79"/>
      <c r="N80" s="131"/>
    </row>
    <row r="81" spans="2:14" s="33" customFormat="1" ht="13.5" thickBot="1" x14ac:dyDescent="0.25">
      <c r="B81" s="25">
        <v>49</v>
      </c>
      <c r="C81" s="51" t="s">
        <v>468</v>
      </c>
      <c r="G81" s="88">
        <f>SUM(G76:G80)</f>
        <v>0</v>
      </c>
      <c r="H81" s="88">
        <f>SUM(H76:H80)</f>
        <v>0</v>
      </c>
      <c r="I81" s="88">
        <f t="shared" ref="I81:L81" si="9">SUM(I76:I80)</f>
        <v>0</v>
      </c>
      <c r="J81" s="88">
        <f t="shared" si="9"/>
        <v>0</v>
      </c>
      <c r="K81" s="88">
        <f t="shared" si="9"/>
        <v>0</v>
      </c>
      <c r="L81" s="88">
        <f t="shared" si="9"/>
        <v>0</v>
      </c>
      <c r="M81" s="89"/>
      <c r="N81" s="136"/>
    </row>
    <row r="82" spans="2:14" ht="12.75" customHeight="1" thickTop="1" thickBot="1" x14ac:dyDescent="0.25">
      <c r="B82" s="4"/>
      <c r="E82" s="6"/>
      <c r="G82" s="81"/>
      <c r="H82" s="81"/>
      <c r="I82" s="81"/>
      <c r="J82" s="81"/>
      <c r="K82" s="81"/>
      <c r="L82" s="81"/>
      <c r="M82" s="81"/>
      <c r="N82" s="79"/>
    </row>
    <row r="83" spans="2:14" ht="12.75" customHeight="1" x14ac:dyDescent="0.2">
      <c r="B83" s="4"/>
      <c r="C83" s="35" t="s">
        <v>469</v>
      </c>
      <c r="D83" s="36"/>
      <c r="E83" s="37"/>
      <c r="F83" s="36"/>
      <c r="G83" s="91"/>
      <c r="H83" s="91"/>
      <c r="I83" s="91"/>
      <c r="J83" s="91"/>
      <c r="K83" s="91"/>
      <c r="L83" s="92"/>
      <c r="M83" s="81"/>
      <c r="N83" s="79"/>
    </row>
    <row r="84" spans="2:14" ht="12.75" customHeight="1" thickBot="1" x14ac:dyDescent="0.25">
      <c r="B84" s="4"/>
      <c r="C84" s="38"/>
      <c r="D84" s="39"/>
      <c r="E84" s="40"/>
      <c r="F84" s="39"/>
      <c r="G84" s="93" t="str">
        <f t="shared" ref="G84:L84" si="10">IF(G49=G81,"Balanced","Not Balanced")</f>
        <v>Balanced</v>
      </c>
      <c r="H84" s="93" t="str">
        <f t="shared" si="10"/>
        <v>Balanced</v>
      </c>
      <c r="I84" s="93" t="str">
        <f t="shared" si="10"/>
        <v>Balanced</v>
      </c>
      <c r="J84" s="93" t="str">
        <f t="shared" si="10"/>
        <v>Balanced</v>
      </c>
      <c r="K84" s="93" t="str">
        <f t="shared" si="10"/>
        <v>Balanced</v>
      </c>
      <c r="L84" s="94" t="str">
        <f t="shared" si="10"/>
        <v>Balanced</v>
      </c>
      <c r="M84" s="81"/>
      <c r="N84" s="79"/>
    </row>
    <row r="85" spans="2:14" ht="12.75" customHeight="1" x14ac:dyDescent="0.2">
      <c r="B85" s="4"/>
      <c r="E85" s="6"/>
      <c r="G85" s="81"/>
      <c r="H85" s="81"/>
      <c r="I85" s="81"/>
      <c r="J85" s="81"/>
      <c r="K85" s="81"/>
      <c r="L85" s="81"/>
      <c r="M85" s="81"/>
      <c r="N85" s="79"/>
    </row>
    <row r="86" spans="2:14" ht="12.75" customHeight="1" x14ac:dyDescent="0.2">
      <c r="B86" s="7" t="s">
        <v>457</v>
      </c>
      <c r="C86" s="8"/>
      <c r="D86" s="8"/>
      <c r="E86" s="8"/>
      <c r="F86" s="8"/>
      <c r="G86" s="73"/>
      <c r="H86" s="73"/>
      <c r="I86" s="73"/>
      <c r="J86" s="73"/>
      <c r="K86" s="73"/>
      <c r="L86" s="73"/>
      <c r="M86" s="73"/>
      <c r="N86" s="74"/>
    </row>
    <row r="87" spans="2:14" ht="12.75" customHeight="1" x14ac:dyDescent="0.2">
      <c r="B87" s="9"/>
      <c r="C87" s="10" t="s">
        <v>472</v>
      </c>
      <c r="D87" s="11"/>
      <c r="E87" s="10"/>
      <c r="F87" s="10"/>
      <c r="G87" s="90"/>
      <c r="H87" s="90"/>
      <c r="I87" s="90"/>
      <c r="J87" s="90"/>
      <c r="K87" s="90"/>
      <c r="L87" s="90"/>
      <c r="M87" s="90"/>
      <c r="N87" s="74"/>
    </row>
    <row r="88" spans="2:14" ht="12.75" customHeight="1" x14ac:dyDescent="0.2">
      <c r="B88" s="4"/>
      <c r="G88" s="84"/>
      <c r="H88" s="84"/>
      <c r="I88" s="84"/>
      <c r="J88" s="84"/>
      <c r="K88" s="84"/>
      <c r="L88" s="84"/>
      <c r="M88" s="84"/>
      <c r="N88" s="79"/>
    </row>
    <row r="89" spans="2:14" x14ac:dyDescent="0.2">
      <c r="B89" s="4">
        <v>51</v>
      </c>
      <c r="C89" s="1" t="s">
        <v>473</v>
      </c>
      <c r="G89" s="63"/>
      <c r="H89" s="63"/>
      <c r="I89" s="63"/>
      <c r="J89" s="63"/>
      <c r="K89" s="63"/>
      <c r="L89" s="63"/>
      <c r="M89" s="79"/>
      <c r="N89" s="131"/>
    </row>
    <row r="90" spans="2:14" x14ac:dyDescent="0.2">
      <c r="B90" s="4">
        <v>52</v>
      </c>
      <c r="C90" s="1" t="s">
        <v>172</v>
      </c>
      <c r="G90" s="63"/>
      <c r="H90" s="63"/>
      <c r="I90" s="63"/>
      <c r="J90" s="63"/>
      <c r="K90" s="63"/>
      <c r="L90" s="63"/>
      <c r="M90" s="79"/>
      <c r="N90" s="131"/>
    </row>
    <row r="91" spans="2:14" s="33" customFormat="1" ht="13.5" thickBot="1" x14ac:dyDescent="0.25">
      <c r="B91" s="25">
        <v>53</v>
      </c>
      <c r="C91" s="51" t="s">
        <v>474</v>
      </c>
      <c r="G91" s="88">
        <f>SUM(G89:G90)</f>
        <v>0</v>
      </c>
      <c r="H91" s="88">
        <f t="shared" ref="H91:L91" si="11">SUM(H89:H90)</f>
        <v>0</v>
      </c>
      <c r="I91" s="88">
        <f t="shared" si="11"/>
        <v>0</v>
      </c>
      <c r="J91" s="88">
        <f t="shared" si="11"/>
        <v>0</v>
      </c>
      <c r="K91" s="88">
        <f t="shared" si="11"/>
        <v>0</v>
      </c>
      <c r="L91" s="88">
        <f t="shared" si="11"/>
        <v>0</v>
      </c>
      <c r="M91" s="89"/>
      <c r="N91" s="136"/>
    </row>
    <row r="92" spans="2:14" ht="14.25" thickTop="1" thickBot="1" x14ac:dyDescent="0.25">
      <c r="G92" s="84"/>
      <c r="H92" s="84"/>
      <c r="I92" s="84"/>
      <c r="J92" s="84"/>
      <c r="K92" s="84"/>
      <c r="L92" s="84"/>
      <c r="M92" s="84"/>
      <c r="N92" s="79"/>
    </row>
    <row r="93" spans="2:14" ht="12.75" customHeight="1" x14ac:dyDescent="0.2">
      <c r="B93" s="4"/>
      <c r="C93" s="35" t="s">
        <v>469</v>
      </c>
      <c r="D93" s="36"/>
      <c r="E93" s="37"/>
      <c r="F93" s="36"/>
      <c r="G93" s="91"/>
      <c r="H93" s="91"/>
      <c r="I93" s="91"/>
      <c r="J93" s="91"/>
      <c r="K93" s="91"/>
      <c r="L93" s="92"/>
      <c r="M93" s="81"/>
      <c r="N93" s="79"/>
    </row>
    <row r="94" spans="2:14" ht="12.75" customHeight="1" thickBot="1" x14ac:dyDescent="0.25">
      <c r="B94" s="4"/>
      <c r="C94" s="38"/>
      <c r="D94" s="39"/>
      <c r="E94" s="40"/>
      <c r="F94" s="39"/>
      <c r="G94" s="93" t="str">
        <f t="shared" ref="G94:L94" si="12">IF(G49=G91,"Balanced","Not Balanced")</f>
        <v>Balanced</v>
      </c>
      <c r="H94" s="93" t="str">
        <f t="shared" si="12"/>
        <v>Balanced</v>
      </c>
      <c r="I94" s="93" t="str">
        <f t="shared" si="12"/>
        <v>Balanced</v>
      </c>
      <c r="J94" s="93" t="str">
        <f t="shared" si="12"/>
        <v>Balanced</v>
      </c>
      <c r="K94" s="93" t="str">
        <f t="shared" si="12"/>
        <v>Balanced</v>
      </c>
      <c r="L94" s="94" t="str">
        <f t="shared" si="12"/>
        <v>Balanced</v>
      </c>
      <c r="M94" s="81"/>
      <c r="N94" s="79"/>
    </row>
    <row r="95" spans="2:14" x14ac:dyDescent="0.2">
      <c r="G95" s="12"/>
      <c r="H95" s="12"/>
      <c r="I95" s="12"/>
      <c r="J95" s="12"/>
      <c r="K95" s="12"/>
      <c r="L95" s="12"/>
      <c r="M95" s="12"/>
    </row>
    <row r="96" spans="2:14" x14ac:dyDescent="0.2">
      <c r="G96" s="12"/>
      <c r="H96" s="12"/>
      <c r="I96" s="12"/>
      <c r="J96" s="12"/>
      <c r="K96" s="12"/>
      <c r="L96" s="12"/>
      <c r="M96" s="12"/>
    </row>
  </sheetData>
  <sheetProtection algorithmName="SHA-512" hashValue="fntqW97KOXkZ7+/ohWMjGx+vG/2a78gPkm72uXvv2cqhk1wDWEHoio91irvjWvh28hegYUIkFbrNRNKUgUZFkA==" saltValue="47FmvJ5KZSh+ZQaneVYeYw==" spinCount="100000" sheet="1" objects="1" scenarios="1" formatRows="0"/>
  <mergeCells count="1">
    <mergeCell ref="D8:F8"/>
  </mergeCells>
  <conditionalFormatting sqref="C69:L69">
    <cfRule type="expression" dxfId="43" priority="23">
      <formula>COUNTIFS($G$70:$L$70,"Not Balanced")&gt;0</formula>
    </cfRule>
  </conditionalFormatting>
  <conditionalFormatting sqref="G70:L70">
    <cfRule type="beginsWith" dxfId="42" priority="22" operator="beginsWith" text="Not">
      <formula>LEFT(G70,LEN("Not"))="Not"</formula>
    </cfRule>
  </conditionalFormatting>
  <conditionalFormatting sqref="C69:L70">
    <cfRule type="expression" dxfId="41" priority="21">
      <formula>COUNTIFS($G$70:$L$70,"Not Balanced")&gt;0</formula>
    </cfRule>
  </conditionalFormatting>
  <conditionalFormatting sqref="C83:L83">
    <cfRule type="expression" dxfId="40" priority="17">
      <formula>COUNTIFS($G84:$L84,"Not Balanced")&gt;0</formula>
    </cfRule>
  </conditionalFormatting>
  <conditionalFormatting sqref="C83:L83">
    <cfRule type="expression" dxfId="39" priority="15">
      <formula>COUNTIFS($G84:$L84,"Not Balanced")&gt;0</formula>
    </cfRule>
  </conditionalFormatting>
  <conditionalFormatting sqref="C93:L93">
    <cfRule type="expression" dxfId="38" priority="11">
      <formula>COUNTIFS($G94:$L94,"Not Balanced")&gt;0</formula>
    </cfRule>
  </conditionalFormatting>
  <conditionalFormatting sqref="C93:L93">
    <cfRule type="expression" dxfId="37" priority="9">
      <formula>COUNTIFS($G94:$L94,"Not Balanced")&gt;0</formula>
    </cfRule>
  </conditionalFormatting>
  <conditionalFormatting sqref="G84:L84">
    <cfRule type="beginsWith" dxfId="36" priority="8" operator="beginsWith" text="Not">
      <formula>LEFT(G84,LEN("Not"))="Not"</formula>
    </cfRule>
  </conditionalFormatting>
  <conditionalFormatting sqref="C84:L84">
    <cfRule type="expression" dxfId="35" priority="7">
      <formula>COUNTIFS($G84:$L84,"Not Balanced")&gt;0</formula>
    </cfRule>
  </conditionalFormatting>
  <conditionalFormatting sqref="G94:L94">
    <cfRule type="beginsWith" dxfId="34" priority="6" operator="beginsWith" text="Not">
      <formula>LEFT(G94,LEN("Not"))="Not"</formula>
    </cfRule>
  </conditionalFormatting>
  <conditionalFormatting sqref="C94:L94">
    <cfRule type="expression" dxfId="33" priority="5">
      <formula>COUNTIFS($G94:$L94,"Not Balanced")&gt;0</formula>
    </cfRule>
  </conditionalFormatting>
  <conditionalFormatting sqref="I8">
    <cfRule type="cellIs" dxfId="32" priority="4" operator="equal">
      <formula>"[Please input year end date in Income Statement]"</formula>
    </cfRule>
  </conditionalFormatting>
  <conditionalFormatting sqref="G8:H8 J8:L8">
    <cfRule type="expression" dxfId="31" priority="3">
      <formula>LEN(G8)=30</formula>
    </cfRule>
  </conditionalFormatting>
  <conditionalFormatting sqref="G10:L12 G17:L24 G29:L35 G42:L46 G54:L58 G60:L66 G76:L80 G89:L90">
    <cfRule type="expression" dxfId="30" priority="1">
      <formula>OR(LEN(G$8)=0,LEN(G$8)=30,LEN(G$8)=48)</formula>
    </cfRule>
  </conditionalFormatting>
  <dataValidations count="1">
    <dataValidation type="date" operator="notEqual" allowBlank="1" showInputMessage="1" showErrorMessage="1" sqref="G8:H8 J8:L8 I8" xr:uid="{8DE8559D-32B2-4C30-9FE2-620CB3454582}">
      <formula1>23802</formula1>
    </dataValidation>
  </dataValidations>
  <pageMargins left="0.23622047244094491" right="0.23622047244094491" top="0.74803149606299213" bottom="0.74803149606299213" header="0.31496062992125984" footer="0.31496062992125984"/>
  <pageSetup paperSize="9" scale="54" fitToHeight="0" orientation="landscape" r:id="rId1"/>
  <headerFooter alignWithMargins="0">
    <oddHeader>&amp;L&amp;"Calibri"&amp;10&amp;K000000 FCA Official&amp;1#_x000D_&amp;"Calibri"&amp;11&amp;K000000&amp;"Calibri"&amp;11&amp;K000000&amp;"Calibri"&amp;11&amp;K000000&amp;F&amp;C&amp;A&amp;RPrinted on &amp;D</oddHeader>
    <oddFooter>Page &amp;P of &amp;N</oddFooter>
  </headerFooter>
  <rowBreaks count="1" manualBreakCount="1">
    <brk id="50" max="16"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9AB6-3C43-46E7-BE7E-356DC57B37E7}">
  <sheetPr codeName="Sheet7">
    <tabColor theme="1"/>
  </sheetPr>
  <dimension ref="A1:LY2"/>
  <sheetViews>
    <sheetView workbookViewId="0"/>
  </sheetViews>
  <sheetFormatPr defaultRowHeight="15" x14ac:dyDescent="0.25"/>
  <cols>
    <col min="1" max="1" width="10.140625" bestFit="1" customWidth="1"/>
    <col min="2" max="7" width="10.140625" customWidth="1"/>
    <col min="8" max="61" width="9.42578125" bestFit="1" customWidth="1"/>
    <col min="62" max="265" width="10.42578125" bestFit="1" customWidth="1"/>
    <col min="266" max="271" width="12" bestFit="1" customWidth="1"/>
    <col min="272" max="307" width="10.42578125" bestFit="1" customWidth="1"/>
    <col min="308" max="313" width="12" bestFit="1" customWidth="1"/>
    <col min="314" max="331" width="10.42578125" bestFit="1" customWidth="1"/>
    <col min="332" max="337" width="12" bestFit="1" customWidth="1"/>
  </cols>
  <sheetData>
    <row r="1" spans="1:337" x14ac:dyDescent="0.25">
      <c r="A1" s="97" t="s">
        <v>475</v>
      </c>
      <c r="B1" s="97" t="s">
        <v>476</v>
      </c>
      <c r="C1" s="97" t="s">
        <v>477</v>
      </c>
      <c r="D1" s="97" t="s">
        <v>478</v>
      </c>
      <c r="E1" s="97" t="s">
        <v>479</v>
      </c>
      <c r="F1" s="97" t="s">
        <v>480</v>
      </c>
      <c r="G1" s="97" t="s">
        <v>481</v>
      </c>
      <c r="H1" s="97" t="s">
        <v>482</v>
      </c>
      <c r="I1" s="97" t="s">
        <v>483</v>
      </c>
      <c r="J1" s="97" t="s">
        <v>484</v>
      </c>
      <c r="K1" s="97" t="s">
        <v>485</v>
      </c>
      <c r="L1" s="97" t="s">
        <v>486</v>
      </c>
      <c r="M1" s="97" t="s">
        <v>487</v>
      </c>
      <c r="N1" s="97" t="s">
        <v>488</v>
      </c>
      <c r="O1" s="97" t="s">
        <v>489</v>
      </c>
      <c r="P1" s="97" t="s">
        <v>490</v>
      </c>
      <c r="Q1" s="97" t="s">
        <v>491</v>
      </c>
      <c r="R1" s="97" t="s">
        <v>492</v>
      </c>
      <c r="S1" s="97" t="s">
        <v>493</v>
      </c>
      <c r="T1" s="97" t="s">
        <v>494</v>
      </c>
      <c r="U1" s="97" t="s">
        <v>495</v>
      </c>
      <c r="V1" s="97" t="s">
        <v>496</v>
      </c>
      <c r="W1" s="97" t="s">
        <v>497</v>
      </c>
      <c r="X1" s="97" t="s">
        <v>498</v>
      </c>
      <c r="Y1" s="97" t="s">
        <v>499</v>
      </c>
      <c r="Z1" s="97" t="s">
        <v>500</v>
      </c>
      <c r="AA1" s="97" t="s">
        <v>501</v>
      </c>
      <c r="AB1" s="97" t="s">
        <v>502</v>
      </c>
      <c r="AC1" s="97" t="s">
        <v>503</v>
      </c>
      <c r="AD1" s="97" t="s">
        <v>504</v>
      </c>
      <c r="AE1" s="97" t="s">
        <v>505</v>
      </c>
      <c r="AF1" s="97" t="s">
        <v>506</v>
      </c>
      <c r="AG1" s="97" t="s">
        <v>507</v>
      </c>
      <c r="AH1" s="97" t="s">
        <v>508</v>
      </c>
      <c r="AI1" s="97" t="s">
        <v>509</v>
      </c>
      <c r="AJ1" s="97" t="s">
        <v>510</v>
      </c>
      <c r="AK1" s="97" t="s">
        <v>511</v>
      </c>
      <c r="AL1" s="97" t="s">
        <v>512</v>
      </c>
      <c r="AM1" s="97" t="s">
        <v>513</v>
      </c>
      <c r="AN1" s="97" t="s">
        <v>514</v>
      </c>
      <c r="AO1" s="97" t="s">
        <v>515</v>
      </c>
      <c r="AP1" s="97" t="s">
        <v>516</v>
      </c>
      <c r="AQ1" s="97" t="s">
        <v>517</v>
      </c>
      <c r="AR1" s="97" t="s">
        <v>518</v>
      </c>
      <c r="AS1" s="97" t="s">
        <v>519</v>
      </c>
      <c r="AT1" s="97" t="s">
        <v>520</v>
      </c>
      <c r="AU1" s="97" t="s">
        <v>521</v>
      </c>
      <c r="AV1" s="97" t="s">
        <v>522</v>
      </c>
      <c r="AW1" s="97" t="s">
        <v>523</v>
      </c>
      <c r="AX1" s="97" t="s">
        <v>524</v>
      </c>
      <c r="AY1" s="97" t="s">
        <v>525</v>
      </c>
      <c r="AZ1" s="97" t="s">
        <v>526</v>
      </c>
      <c r="BA1" s="97" t="s">
        <v>527</v>
      </c>
      <c r="BB1" s="97" t="s">
        <v>528</v>
      </c>
      <c r="BC1" s="97" t="s">
        <v>529</v>
      </c>
      <c r="BD1" s="97" t="s">
        <v>530</v>
      </c>
      <c r="BE1" s="97" t="s">
        <v>531</v>
      </c>
      <c r="BF1" s="97" t="s">
        <v>532</v>
      </c>
      <c r="BG1" s="97" t="s">
        <v>533</v>
      </c>
      <c r="BH1" s="97" t="s">
        <v>534</v>
      </c>
      <c r="BI1" s="97" t="s">
        <v>535</v>
      </c>
      <c r="BJ1" s="97" t="s">
        <v>536</v>
      </c>
      <c r="BK1" s="97" t="s">
        <v>537</v>
      </c>
      <c r="BL1" s="97" t="s">
        <v>538</v>
      </c>
      <c r="BM1" s="97" t="s">
        <v>539</v>
      </c>
      <c r="BN1" s="97" t="s">
        <v>540</v>
      </c>
      <c r="BO1" s="97" t="s">
        <v>541</v>
      </c>
      <c r="BP1" s="97" t="s">
        <v>542</v>
      </c>
      <c r="BQ1" s="97" t="s">
        <v>543</v>
      </c>
      <c r="BR1" s="97" t="s">
        <v>544</v>
      </c>
      <c r="BS1" s="97" t="s">
        <v>545</v>
      </c>
      <c r="BT1" s="97" t="s">
        <v>546</v>
      </c>
      <c r="BU1" s="97" t="s">
        <v>547</v>
      </c>
      <c r="BV1" s="97" t="s">
        <v>548</v>
      </c>
      <c r="BW1" s="97" t="s">
        <v>549</v>
      </c>
      <c r="BX1" s="97" t="s">
        <v>550</v>
      </c>
      <c r="BY1" s="97" t="s">
        <v>551</v>
      </c>
      <c r="BZ1" s="97" t="s">
        <v>552</v>
      </c>
      <c r="CA1" s="97" t="s">
        <v>553</v>
      </c>
      <c r="CB1" s="97" t="s">
        <v>554</v>
      </c>
      <c r="CC1" s="97" t="s">
        <v>555</v>
      </c>
      <c r="CD1" s="97" t="s">
        <v>556</v>
      </c>
      <c r="CE1" s="97" t="s">
        <v>557</v>
      </c>
      <c r="CF1" s="97" t="s">
        <v>558</v>
      </c>
      <c r="CG1" s="97" t="s">
        <v>559</v>
      </c>
      <c r="CH1" s="97" t="s">
        <v>560</v>
      </c>
      <c r="CI1" s="97" t="s">
        <v>561</v>
      </c>
      <c r="CJ1" s="97" t="s">
        <v>562</v>
      </c>
      <c r="CK1" s="97" t="s">
        <v>563</v>
      </c>
      <c r="CL1" s="97" t="s">
        <v>564</v>
      </c>
      <c r="CM1" s="97" t="s">
        <v>565</v>
      </c>
      <c r="CN1" s="97" t="s">
        <v>566</v>
      </c>
      <c r="CO1" s="97" t="s">
        <v>567</v>
      </c>
      <c r="CP1" s="97" t="s">
        <v>568</v>
      </c>
      <c r="CQ1" s="97" t="s">
        <v>569</v>
      </c>
      <c r="CR1" s="97" t="s">
        <v>570</v>
      </c>
      <c r="CS1" s="97" t="s">
        <v>571</v>
      </c>
      <c r="CT1" s="97" t="s">
        <v>572</v>
      </c>
      <c r="CU1" s="97" t="s">
        <v>573</v>
      </c>
      <c r="CV1" s="97" t="s">
        <v>574</v>
      </c>
      <c r="CW1" s="97" t="s">
        <v>575</v>
      </c>
      <c r="CX1" s="97" t="s">
        <v>576</v>
      </c>
      <c r="CY1" s="97" t="s">
        <v>577</v>
      </c>
      <c r="CZ1" s="97" t="s">
        <v>578</v>
      </c>
      <c r="DA1" s="97" t="s">
        <v>579</v>
      </c>
      <c r="DB1" s="97" t="s">
        <v>580</v>
      </c>
      <c r="DC1" s="97" t="s">
        <v>581</v>
      </c>
      <c r="DD1" s="97" t="s">
        <v>582</v>
      </c>
      <c r="DE1" s="97" t="s">
        <v>583</v>
      </c>
      <c r="DF1" s="97" t="s">
        <v>584</v>
      </c>
      <c r="DG1" s="97" t="s">
        <v>585</v>
      </c>
      <c r="DH1" s="97" t="s">
        <v>586</v>
      </c>
      <c r="DI1" s="97" t="s">
        <v>587</v>
      </c>
      <c r="DJ1" s="97" t="s">
        <v>588</v>
      </c>
      <c r="DK1" s="97" t="s">
        <v>589</v>
      </c>
      <c r="DL1" s="97" t="s">
        <v>590</v>
      </c>
      <c r="DM1" s="97" t="s">
        <v>591</v>
      </c>
      <c r="DN1" s="97" t="s">
        <v>592</v>
      </c>
      <c r="DO1" s="97" t="s">
        <v>593</v>
      </c>
      <c r="DP1" s="97" t="s">
        <v>594</v>
      </c>
      <c r="DQ1" s="97" t="s">
        <v>595</v>
      </c>
      <c r="DR1" s="97" t="s">
        <v>596</v>
      </c>
      <c r="DS1" s="97" t="s">
        <v>597</v>
      </c>
      <c r="DT1" s="97" t="s">
        <v>598</v>
      </c>
      <c r="DU1" s="97" t="s">
        <v>599</v>
      </c>
      <c r="DV1" s="97" t="s">
        <v>600</v>
      </c>
      <c r="DW1" s="97" t="s">
        <v>601</v>
      </c>
      <c r="DX1" s="97" t="s">
        <v>602</v>
      </c>
      <c r="DY1" s="97" t="s">
        <v>603</v>
      </c>
      <c r="DZ1" s="97" t="s">
        <v>604</v>
      </c>
      <c r="EA1" s="97" t="s">
        <v>605</v>
      </c>
      <c r="EB1" s="97" t="s">
        <v>606</v>
      </c>
      <c r="EC1" s="97" t="s">
        <v>607</v>
      </c>
      <c r="ED1" s="97" t="s">
        <v>608</v>
      </c>
      <c r="EE1" s="97" t="s">
        <v>609</v>
      </c>
      <c r="EF1" s="97" t="s">
        <v>610</v>
      </c>
      <c r="EG1" s="97" t="s">
        <v>611</v>
      </c>
      <c r="EH1" s="97" t="s">
        <v>612</v>
      </c>
      <c r="EI1" s="97" t="s">
        <v>613</v>
      </c>
      <c r="EJ1" s="97" t="s">
        <v>614</v>
      </c>
      <c r="EK1" s="97" t="s">
        <v>615</v>
      </c>
      <c r="EL1" s="97" t="s">
        <v>616</v>
      </c>
      <c r="EM1" s="97" t="s">
        <v>617</v>
      </c>
      <c r="EN1" s="97" t="s">
        <v>618</v>
      </c>
      <c r="EO1" s="97" t="s">
        <v>619</v>
      </c>
      <c r="EP1" s="97" t="s">
        <v>620</v>
      </c>
      <c r="EQ1" s="97" t="s">
        <v>621</v>
      </c>
      <c r="ER1" s="97" t="s">
        <v>622</v>
      </c>
      <c r="ES1" s="97" t="s">
        <v>623</v>
      </c>
      <c r="ET1" s="97" t="s">
        <v>624</v>
      </c>
      <c r="EU1" s="97" t="s">
        <v>625</v>
      </c>
      <c r="EV1" s="97" t="s">
        <v>626</v>
      </c>
      <c r="EW1" s="97" t="s">
        <v>627</v>
      </c>
      <c r="EX1" s="97" t="s">
        <v>628</v>
      </c>
      <c r="EY1" s="97" t="s">
        <v>629</v>
      </c>
      <c r="EZ1" s="97" t="s">
        <v>630</v>
      </c>
      <c r="FA1" s="97" t="s">
        <v>631</v>
      </c>
      <c r="FB1" s="97" t="s">
        <v>632</v>
      </c>
      <c r="FC1" s="97" t="s">
        <v>633</v>
      </c>
      <c r="FD1" s="97" t="s">
        <v>634</v>
      </c>
      <c r="FE1" s="97" t="s">
        <v>635</v>
      </c>
      <c r="FF1" s="97" t="s">
        <v>636</v>
      </c>
      <c r="FG1" s="97" t="s">
        <v>637</v>
      </c>
      <c r="FH1" s="97" t="s">
        <v>638</v>
      </c>
      <c r="FI1" s="97" t="s">
        <v>639</v>
      </c>
      <c r="FJ1" s="97" t="s">
        <v>640</v>
      </c>
      <c r="FK1" s="97" t="s">
        <v>641</v>
      </c>
      <c r="FL1" s="97" t="s">
        <v>642</v>
      </c>
      <c r="FM1" s="97" t="s">
        <v>643</v>
      </c>
      <c r="FN1" s="97" t="s">
        <v>644</v>
      </c>
      <c r="FO1" s="97" t="s">
        <v>645</v>
      </c>
      <c r="FP1" s="97" t="s">
        <v>646</v>
      </c>
      <c r="FQ1" s="97" t="s">
        <v>647</v>
      </c>
      <c r="FR1" s="97" t="s">
        <v>648</v>
      </c>
      <c r="FS1" s="97" t="s">
        <v>649</v>
      </c>
      <c r="FT1" s="97" t="s">
        <v>650</v>
      </c>
      <c r="FU1" s="97" t="s">
        <v>651</v>
      </c>
      <c r="FV1" s="97" t="s">
        <v>652</v>
      </c>
      <c r="FW1" s="97" t="s">
        <v>653</v>
      </c>
      <c r="FX1" s="97" t="s">
        <v>654</v>
      </c>
      <c r="FY1" s="97" t="s">
        <v>655</v>
      </c>
      <c r="FZ1" s="97" t="s">
        <v>656</v>
      </c>
      <c r="GA1" s="97" t="s">
        <v>657</v>
      </c>
      <c r="GB1" s="97" t="s">
        <v>658</v>
      </c>
      <c r="GC1" s="97" t="s">
        <v>659</v>
      </c>
      <c r="GD1" s="97" t="s">
        <v>660</v>
      </c>
      <c r="GE1" s="97" t="s">
        <v>661</v>
      </c>
      <c r="GF1" s="97" t="s">
        <v>662</v>
      </c>
      <c r="GG1" s="97" t="s">
        <v>663</v>
      </c>
      <c r="GH1" s="97" t="s">
        <v>664</v>
      </c>
      <c r="GI1" s="97" t="s">
        <v>665</v>
      </c>
      <c r="GJ1" s="97" t="s">
        <v>666</v>
      </c>
      <c r="GK1" s="97" t="s">
        <v>667</v>
      </c>
      <c r="GL1" s="97" t="s">
        <v>668</v>
      </c>
      <c r="GM1" s="97" t="s">
        <v>669</v>
      </c>
      <c r="GN1" s="97" t="s">
        <v>670</v>
      </c>
      <c r="GO1" s="97" t="s">
        <v>671</v>
      </c>
      <c r="GP1" s="97" t="s">
        <v>672</v>
      </c>
      <c r="GQ1" s="97" t="s">
        <v>673</v>
      </c>
      <c r="GR1" s="97" t="s">
        <v>674</v>
      </c>
      <c r="GS1" s="97" t="s">
        <v>675</v>
      </c>
      <c r="GT1" s="97" t="s">
        <v>676</v>
      </c>
      <c r="GU1" s="97" t="s">
        <v>677</v>
      </c>
      <c r="GV1" s="97" t="s">
        <v>678</v>
      </c>
      <c r="GW1" s="97" t="s">
        <v>679</v>
      </c>
      <c r="GX1" s="97" t="s">
        <v>680</v>
      </c>
      <c r="GY1" s="97" t="s">
        <v>681</v>
      </c>
      <c r="GZ1" s="97" t="s">
        <v>682</v>
      </c>
      <c r="HA1" s="97" t="s">
        <v>683</v>
      </c>
      <c r="HB1" s="97" t="s">
        <v>684</v>
      </c>
      <c r="HC1" s="97" t="s">
        <v>685</v>
      </c>
      <c r="HD1" s="97" t="s">
        <v>686</v>
      </c>
      <c r="HE1" s="97" t="s">
        <v>687</v>
      </c>
      <c r="HF1" s="97" t="s">
        <v>688</v>
      </c>
      <c r="HG1" s="97" t="s">
        <v>689</v>
      </c>
      <c r="HH1" s="97" t="s">
        <v>690</v>
      </c>
      <c r="HI1" s="97" t="s">
        <v>691</v>
      </c>
      <c r="HJ1" s="97" t="s">
        <v>692</v>
      </c>
      <c r="HK1" s="97" t="s">
        <v>693</v>
      </c>
      <c r="HL1" s="97" t="s">
        <v>694</v>
      </c>
      <c r="HM1" s="97" t="s">
        <v>695</v>
      </c>
      <c r="HN1" s="97" t="s">
        <v>696</v>
      </c>
      <c r="HO1" s="97" t="s">
        <v>697</v>
      </c>
      <c r="HP1" s="97" t="s">
        <v>698</v>
      </c>
      <c r="HQ1" s="97" t="s">
        <v>699</v>
      </c>
      <c r="HR1" s="97" t="s">
        <v>700</v>
      </c>
      <c r="HS1" s="97" t="s">
        <v>701</v>
      </c>
      <c r="HT1" s="97" t="s">
        <v>702</v>
      </c>
      <c r="HU1" s="97" t="s">
        <v>703</v>
      </c>
      <c r="HV1" s="97" t="s">
        <v>704</v>
      </c>
      <c r="HW1" s="97" t="s">
        <v>705</v>
      </c>
      <c r="HX1" s="97" t="s">
        <v>706</v>
      </c>
      <c r="HY1" s="97" t="s">
        <v>707</v>
      </c>
      <c r="HZ1" s="97" t="s">
        <v>708</v>
      </c>
      <c r="IA1" s="97" t="s">
        <v>709</v>
      </c>
      <c r="IB1" s="97" t="s">
        <v>710</v>
      </c>
      <c r="IC1" s="97" t="s">
        <v>711</v>
      </c>
      <c r="ID1" s="97" t="s">
        <v>712</v>
      </c>
      <c r="IE1" s="97" t="s">
        <v>713</v>
      </c>
      <c r="IF1" s="97" t="s">
        <v>714</v>
      </c>
      <c r="IG1" s="97" t="s">
        <v>715</v>
      </c>
      <c r="IH1" s="97" t="s">
        <v>716</v>
      </c>
      <c r="II1" s="97" t="s">
        <v>717</v>
      </c>
      <c r="IJ1" s="97" t="s">
        <v>718</v>
      </c>
      <c r="IK1" s="97" t="s">
        <v>719</v>
      </c>
      <c r="IL1" s="97" t="s">
        <v>720</v>
      </c>
      <c r="IM1" s="97" t="s">
        <v>721</v>
      </c>
      <c r="IN1" s="97" t="s">
        <v>722</v>
      </c>
      <c r="IO1" s="97" t="s">
        <v>723</v>
      </c>
      <c r="IP1" s="97" t="s">
        <v>724</v>
      </c>
      <c r="IQ1" s="97" t="s">
        <v>725</v>
      </c>
      <c r="IR1" s="97" t="s">
        <v>726</v>
      </c>
      <c r="IS1" s="97" t="s">
        <v>727</v>
      </c>
      <c r="IT1" s="97" t="s">
        <v>728</v>
      </c>
      <c r="IU1" s="97" t="s">
        <v>729</v>
      </c>
      <c r="IV1" s="97" t="s">
        <v>730</v>
      </c>
      <c r="IW1" s="97" t="s">
        <v>731</v>
      </c>
      <c r="IX1" s="97" t="s">
        <v>732</v>
      </c>
      <c r="IY1" s="97" t="s">
        <v>733</v>
      </c>
      <c r="IZ1" s="97" t="s">
        <v>734</v>
      </c>
      <c r="JA1" s="97" t="s">
        <v>735</v>
      </c>
      <c r="JB1" s="97" t="s">
        <v>736</v>
      </c>
      <c r="JC1" s="97" t="s">
        <v>737</v>
      </c>
      <c r="JD1" s="97" t="s">
        <v>738</v>
      </c>
      <c r="JE1" s="97" t="s">
        <v>739</v>
      </c>
      <c r="JF1" s="97" t="s">
        <v>740</v>
      </c>
      <c r="JG1" s="97" t="s">
        <v>741</v>
      </c>
      <c r="JH1" s="97" t="s">
        <v>742</v>
      </c>
      <c r="JI1" s="97" t="s">
        <v>743</v>
      </c>
      <c r="JJ1" s="97" t="s">
        <v>744</v>
      </c>
      <c r="JK1" s="97" t="s">
        <v>745</v>
      </c>
      <c r="JL1" s="97" t="s">
        <v>746</v>
      </c>
      <c r="JM1" s="97" t="s">
        <v>747</v>
      </c>
      <c r="JN1" s="97" t="s">
        <v>748</v>
      </c>
      <c r="JO1" s="97" t="s">
        <v>749</v>
      </c>
      <c r="JP1" s="97" t="s">
        <v>750</v>
      </c>
      <c r="JQ1" s="97" t="s">
        <v>751</v>
      </c>
      <c r="JR1" s="97" t="s">
        <v>752</v>
      </c>
      <c r="JS1" s="97" t="s">
        <v>753</v>
      </c>
      <c r="JT1" s="97" t="s">
        <v>754</v>
      </c>
      <c r="JU1" s="97" t="s">
        <v>755</v>
      </c>
      <c r="JV1" s="97" t="s">
        <v>756</v>
      </c>
      <c r="JW1" s="97" t="s">
        <v>757</v>
      </c>
      <c r="JX1" s="97" t="s">
        <v>758</v>
      </c>
      <c r="JY1" s="97" t="s">
        <v>759</v>
      </c>
      <c r="JZ1" s="97" t="s">
        <v>760</v>
      </c>
      <c r="KA1" s="97" t="s">
        <v>761</v>
      </c>
      <c r="KB1" s="97" t="s">
        <v>762</v>
      </c>
      <c r="KC1" s="97" t="s">
        <v>763</v>
      </c>
      <c r="KD1" s="97" t="s">
        <v>764</v>
      </c>
      <c r="KE1" s="97" t="s">
        <v>765</v>
      </c>
      <c r="KF1" s="97" t="s">
        <v>766</v>
      </c>
      <c r="KG1" s="97" t="s">
        <v>767</v>
      </c>
      <c r="KH1" s="97" t="s">
        <v>768</v>
      </c>
      <c r="KI1" s="97" t="s">
        <v>769</v>
      </c>
      <c r="KJ1" s="97" t="s">
        <v>770</v>
      </c>
      <c r="KK1" s="97" t="s">
        <v>771</v>
      </c>
      <c r="KL1" s="97" t="s">
        <v>772</v>
      </c>
      <c r="KM1" s="97" t="s">
        <v>773</v>
      </c>
      <c r="KN1" s="97" t="s">
        <v>774</v>
      </c>
      <c r="KO1" s="97" t="s">
        <v>775</v>
      </c>
      <c r="KP1" s="97" t="s">
        <v>776</v>
      </c>
      <c r="KQ1" s="97" t="s">
        <v>777</v>
      </c>
      <c r="KR1" s="97" t="s">
        <v>778</v>
      </c>
      <c r="KS1" s="97" t="s">
        <v>779</v>
      </c>
      <c r="KT1" s="97" t="s">
        <v>780</v>
      </c>
      <c r="KU1" s="97" t="s">
        <v>781</v>
      </c>
      <c r="KV1" s="97" t="s">
        <v>782</v>
      </c>
      <c r="KW1" s="97" t="s">
        <v>783</v>
      </c>
      <c r="KX1" s="97" t="s">
        <v>784</v>
      </c>
      <c r="KY1" s="97" t="s">
        <v>785</v>
      </c>
      <c r="KZ1" s="97" t="s">
        <v>786</v>
      </c>
      <c r="LA1" s="97" t="s">
        <v>787</v>
      </c>
      <c r="LB1" s="97" t="s">
        <v>788</v>
      </c>
      <c r="LC1" s="97" t="s">
        <v>789</v>
      </c>
      <c r="LD1" s="97" t="s">
        <v>790</v>
      </c>
      <c r="LE1" s="97" t="s">
        <v>791</v>
      </c>
      <c r="LF1" s="97" t="s">
        <v>792</v>
      </c>
      <c r="LG1" s="97" t="s">
        <v>793</v>
      </c>
      <c r="LH1" s="97" t="s">
        <v>794</v>
      </c>
      <c r="LI1" s="97" t="s">
        <v>795</v>
      </c>
      <c r="LJ1" s="97" t="s">
        <v>796</v>
      </c>
      <c r="LK1" s="97" t="s">
        <v>797</v>
      </c>
      <c r="LL1" s="97" t="s">
        <v>798</v>
      </c>
      <c r="LM1" s="97" t="s">
        <v>799</v>
      </c>
      <c r="LN1" s="97" t="s">
        <v>800</v>
      </c>
      <c r="LO1" s="97" t="s">
        <v>801</v>
      </c>
      <c r="LP1" s="97" t="s">
        <v>802</v>
      </c>
      <c r="LQ1" s="97" t="s">
        <v>803</v>
      </c>
      <c r="LR1" s="97" t="s">
        <v>804</v>
      </c>
      <c r="LS1" s="97" t="s">
        <v>805</v>
      </c>
      <c r="LT1" s="97" t="s">
        <v>806</v>
      </c>
      <c r="LU1" s="97" t="s">
        <v>807</v>
      </c>
      <c r="LV1" s="97" t="s">
        <v>808</v>
      </c>
      <c r="LW1" s="97" t="s">
        <v>809</v>
      </c>
      <c r="LX1" s="97" t="s">
        <v>810</v>
      </c>
      <c r="LY1" s="97" t="s">
        <v>811</v>
      </c>
    </row>
    <row r="2" spans="1:337" x14ac:dyDescent="0.25">
      <c r="A2" t="str">
        <f>'Balance Sheet'!G5</f>
        <v/>
      </c>
      <c r="B2" s="98" t="str">
        <f>'Balance Sheet'!G8</f>
        <v>Fill in current financial year</v>
      </c>
      <c r="C2" s="98" t="str">
        <f>'Balance Sheet'!H8</f>
        <v>Fill in current financial year</v>
      </c>
      <c r="D2" s="98" t="str">
        <f>'Balance Sheet'!I8</f>
        <v>[Please input year end date in Income Statement]</v>
      </c>
      <c r="E2" s="98" t="str">
        <f>'Balance Sheet'!J8</f>
        <v>Fill in current financial year</v>
      </c>
      <c r="F2" s="98" t="str">
        <f>'Balance Sheet'!K8</f>
        <v>Fill in current financial year</v>
      </c>
      <c r="G2" s="98" t="str">
        <f>'Balance Sheet'!L8</f>
        <v>Fill in current financial year</v>
      </c>
      <c r="H2">
        <f>'Balance Sheet'!G10</f>
        <v>0</v>
      </c>
      <c r="I2">
        <f>'Balance Sheet'!H10</f>
        <v>0</v>
      </c>
      <c r="J2">
        <f>'Balance Sheet'!I10</f>
        <v>0</v>
      </c>
      <c r="K2">
        <f>'Balance Sheet'!J10</f>
        <v>0</v>
      </c>
      <c r="L2">
        <f>'Balance Sheet'!K10</f>
        <v>0</v>
      </c>
      <c r="M2">
        <f>'Balance Sheet'!L10</f>
        <v>0</v>
      </c>
      <c r="N2">
        <f>'Balance Sheet'!G11</f>
        <v>0</v>
      </c>
      <c r="O2">
        <f>'Balance Sheet'!H11</f>
        <v>0</v>
      </c>
      <c r="P2">
        <f>'Balance Sheet'!I11</f>
        <v>0</v>
      </c>
      <c r="Q2">
        <f>'Balance Sheet'!J11</f>
        <v>0</v>
      </c>
      <c r="R2">
        <f>'Balance Sheet'!K11</f>
        <v>0</v>
      </c>
      <c r="S2">
        <f>'Balance Sheet'!L11</f>
        <v>0</v>
      </c>
      <c r="T2">
        <f>'Balance Sheet'!G12</f>
        <v>0</v>
      </c>
      <c r="U2">
        <f>'Balance Sheet'!H12</f>
        <v>0</v>
      </c>
      <c r="V2">
        <f>'Balance Sheet'!I12</f>
        <v>0</v>
      </c>
      <c r="W2">
        <f>'Balance Sheet'!J12</f>
        <v>0</v>
      </c>
      <c r="X2">
        <f>'Balance Sheet'!K12</f>
        <v>0</v>
      </c>
      <c r="Y2">
        <f>'Balance Sheet'!L12</f>
        <v>0</v>
      </c>
      <c r="Z2">
        <f>'Balance Sheet'!G13</f>
        <v>0</v>
      </c>
      <c r="AA2">
        <f>'Balance Sheet'!H13</f>
        <v>0</v>
      </c>
      <c r="AB2">
        <f>'Balance Sheet'!I13</f>
        <v>0</v>
      </c>
      <c r="AC2">
        <f>'Balance Sheet'!J13</f>
        <v>0</v>
      </c>
      <c r="AD2">
        <f>'Balance Sheet'!K13</f>
        <v>0</v>
      </c>
      <c r="AE2">
        <f>'Balance Sheet'!L13</f>
        <v>0</v>
      </c>
      <c r="AF2">
        <f>'Balance Sheet'!G17</f>
        <v>0</v>
      </c>
      <c r="AG2">
        <f>'Balance Sheet'!H17</f>
        <v>0</v>
      </c>
      <c r="AH2">
        <f>'Balance Sheet'!I17</f>
        <v>0</v>
      </c>
      <c r="AI2">
        <f>'Balance Sheet'!J17</f>
        <v>0</v>
      </c>
      <c r="AJ2">
        <f>'Balance Sheet'!K17</f>
        <v>0</v>
      </c>
      <c r="AK2">
        <f>'Balance Sheet'!L17</f>
        <v>0</v>
      </c>
      <c r="AL2">
        <f>'Balance Sheet'!G18</f>
        <v>0</v>
      </c>
      <c r="AM2">
        <f>'Balance Sheet'!H18</f>
        <v>0</v>
      </c>
      <c r="AN2">
        <f>'Balance Sheet'!I18</f>
        <v>0</v>
      </c>
      <c r="AO2">
        <f>'Balance Sheet'!J18</f>
        <v>0</v>
      </c>
      <c r="AP2">
        <f>'Balance Sheet'!K18</f>
        <v>0</v>
      </c>
      <c r="AQ2">
        <f>'Balance Sheet'!L18</f>
        <v>0</v>
      </c>
      <c r="AR2">
        <f>'Balance Sheet'!G19</f>
        <v>0</v>
      </c>
      <c r="AS2">
        <f>'Balance Sheet'!H19</f>
        <v>0</v>
      </c>
      <c r="AT2">
        <f>'Balance Sheet'!I19</f>
        <v>0</v>
      </c>
      <c r="AU2">
        <f>'Balance Sheet'!J19</f>
        <v>0</v>
      </c>
      <c r="AV2">
        <f>'Balance Sheet'!K19</f>
        <v>0</v>
      </c>
      <c r="AW2">
        <f>'Balance Sheet'!L19</f>
        <v>0</v>
      </c>
      <c r="AX2">
        <f>'Balance Sheet'!G20</f>
        <v>0</v>
      </c>
      <c r="AY2">
        <f>'Balance Sheet'!H20</f>
        <v>0</v>
      </c>
      <c r="AZ2">
        <f>'Balance Sheet'!I20</f>
        <v>0</v>
      </c>
      <c r="BA2">
        <f>'Balance Sheet'!J20</f>
        <v>0</v>
      </c>
      <c r="BB2">
        <f>'Balance Sheet'!K20</f>
        <v>0</v>
      </c>
      <c r="BC2">
        <f>'Balance Sheet'!L20</f>
        <v>0</v>
      </c>
      <c r="BD2">
        <f>'Balance Sheet'!G21</f>
        <v>0</v>
      </c>
      <c r="BE2">
        <f>'Balance Sheet'!H21</f>
        <v>0</v>
      </c>
      <c r="BF2">
        <f>'Balance Sheet'!I21</f>
        <v>0</v>
      </c>
      <c r="BG2">
        <f>'Balance Sheet'!J21</f>
        <v>0</v>
      </c>
      <c r="BH2">
        <f>'Balance Sheet'!K21</f>
        <v>0</v>
      </c>
      <c r="BI2">
        <f>'Balance Sheet'!L21</f>
        <v>0</v>
      </c>
      <c r="BJ2">
        <f>'Balance Sheet'!G22</f>
        <v>0</v>
      </c>
      <c r="BK2">
        <f>'Balance Sheet'!H22</f>
        <v>0</v>
      </c>
      <c r="BL2">
        <f>'Balance Sheet'!I22</f>
        <v>0</v>
      </c>
      <c r="BM2">
        <f>'Balance Sheet'!J22</f>
        <v>0</v>
      </c>
      <c r="BN2">
        <f>'Balance Sheet'!K22</f>
        <v>0</v>
      </c>
      <c r="BO2">
        <f>'Balance Sheet'!L22</f>
        <v>0</v>
      </c>
      <c r="BP2">
        <f>'Balance Sheet'!G23</f>
        <v>0</v>
      </c>
      <c r="BQ2">
        <f>'Balance Sheet'!H23</f>
        <v>0</v>
      </c>
      <c r="BR2">
        <f>'Balance Sheet'!I23</f>
        <v>0</v>
      </c>
      <c r="BS2">
        <f>'Balance Sheet'!J23</f>
        <v>0</v>
      </c>
      <c r="BT2">
        <f>'Balance Sheet'!K23</f>
        <v>0</v>
      </c>
      <c r="BU2">
        <f>'Balance Sheet'!L23</f>
        <v>0</v>
      </c>
      <c r="BV2">
        <f>'Balance Sheet'!G24</f>
        <v>0</v>
      </c>
      <c r="BW2">
        <f>'Balance Sheet'!H24</f>
        <v>0</v>
      </c>
      <c r="BX2">
        <f>'Balance Sheet'!I24</f>
        <v>0</v>
      </c>
      <c r="BY2">
        <f>'Balance Sheet'!J24</f>
        <v>0</v>
      </c>
      <c r="BZ2">
        <f>'Balance Sheet'!K24</f>
        <v>0</v>
      </c>
      <c r="CA2">
        <f>'Balance Sheet'!L24</f>
        <v>0</v>
      </c>
      <c r="CB2">
        <f>'Balance Sheet'!G25</f>
        <v>0</v>
      </c>
      <c r="CC2">
        <f>'Balance Sheet'!H25</f>
        <v>0</v>
      </c>
      <c r="CD2">
        <f>'Balance Sheet'!I25</f>
        <v>0</v>
      </c>
      <c r="CE2">
        <f>'Balance Sheet'!J25</f>
        <v>0</v>
      </c>
      <c r="CF2">
        <f>'Balance Sheet'!K25</f>
        <v>0</v>
      </c>
      <c r="CG2">
        <f>'Balance Sheet'!L25</f>
        <v>0</v>
      </c>
      <c r="CH2">
        <f>'Balance Sheet'!G29</f>
        <v>0</v>
      </c>
      <c r="CI2">
        <f>'Balance Sheet'!H29</f>
        <v>0</v>
      </c>
      <c r="CJ2">
        <f>'Balance Sheet'!I29</f>
        <v>0</v>
      </c>
      <c r="CK2">
        <f>'Balance Sheet'!J29</f>
        <v>0</v>
      </c>
      <c r="CL2">
        <f>'Balance Sheet'!K29</f>
        <v>0</v>
      </c>
      <c r="CM2">
        <f>'Balance Sheet'!L29</f>
        <v>0</v>
      </c>
      <c r="CN2">
        <f>'Balance Sheet'!G30</f>
        <v>0</v>
      </c>
      <c r="CO2">
        <f>'Balance Sheet'!H30</f>
        <v>0</v>
      </c>
      <c r="CP2">
        <f>'Balance Sheet'!I30</f>
        <v>0</v>
      </c>
      <c r="CQ2">
        <f>'Balance Sheet'!J30</f>
        <v>0</v>
      </c>
      <c r="CR2">
        <f>'Balance Sheet'!K30</f>
        <v>0</v>
      </c>
      <c r="CS2">
        <f>'Balance Sheet'!L30</f>
        <v>0</v>
      </c>
      <c r="CT2">
        <f>'Balance Sheet'!G31</f>
        <v>0</v>
      </c>
      <c r="CU2">
        <f>'Balance Sheet'!H31</f>
        <v>0</v>
      </c>
      <c r="CV2">
        <f>'Balance Sheet'!I31</f>
        <v>0</v>
      </c>
      <c r="CW2">
        <f>'Balance Sheet'!J31</f>
        <v>0</v>
      </c>
      <c r="CX2">
        <f>'Balance Sheet'!K31</f>
        <v>0</v>
      </c>
      <c r="CY2">
        <f>'Balance Sheet'!L31</f>
        <v>0</v>
      </c>
      <c r="CZ2">
        <f>'Balance Sheet'!G32</f>
        <v>0</v>
      </c>
      <c r="DA2">
        <f>'Balance Sheet'!H32</f>
        <v>0</v>
      </c>
      <c r="DB2">
        <f>'Balance Sheet'!I32</f>
        <v>0</v>
      </c>
      <c r="DC2">
        <f>'Balance Sheet'!J32</f>
        <v>0</v>
      </c>
      <c r="DD2">
        <f>'Balance Sheet'!K32</f>
        <v>0</v>
      </c>
      <c r="DE2">
        <f>'Balance Sheet'!L32</f>
        <v>0</v>
      </c>
      <c r="DF2">
        <f>'Balance Sheet'!G33</f>
        <v>0</v>
      </c>
      <c r="DG2">
        <f>'Balance Sheet'!H33</f>
        <v>0</v>
      </c>
      <c r="DH2">
        <f>'Balance Sheet'!I33</f>
        <v>0</v>
      </c>
      <c r="DI2">
        <f>'Balance Sheet'!J33</f>
        <v>0</v>
      </c>
      <c r="DJ2">
        <f>'Balance Sheet'!K33</f>
        <v>0</v>
      </c>
      <c r="DK2">
        <f>'Balance Sheet'!L33</f>
        <v>0</v>
      </c>
      <c r="DL2">
        <f>'Balance Sheet'!G34</f>
        <v>0</v>
      </c>
      <c r="DM2">
        <f>'Balance Sheet'!H34</f>
        <v>0</v>
      </c>
      <c r="DN2">
        <f>'Balance Sheet'!I34</f>
        <v>0</v>
      </c>
      <c r="DO2">
        <f>'Balance Sheet'!J34</f>
        <v>0</v>
      </c>
      <c r="DP2">
        <f>'Balance Sheet'!K34</f>
        <v>0</v>
      </c>
      <c r="DQ2">
        <f>'Balance Sheet'!L34</f>
        <v>0</v>
      </c>
      <c r="DR2">
        <f>'Balance Sheet'!G35</f>
        <v>0</v>
      </c>
      <c r="DS2">
        <f>'Balance Sheet'!H35</f>
        <v>0</v>
      </c>
      <c r="DT2">
        <f>'Balance Sheet'!I35</f>
        <v>0</v>
      </c>
      <c r="DU2">
        <f>'Balance Sheet'!J35</f>
        <v>0</v>
      </c>
      <c r="DV2">
        <f>'Balance Sheet'!K35</f>
        <v>0</v>
      </c>
      <c r="DW2">
        <f>'Balance Sheet'!L35</f>
        <v>0</v>
      </c>
      <c r="DX2">
        <f>'Balance Sheet'!G36</f>
        <v>0</v>
      </c>
      <c r="DY2">
        <f>'Balance Sheet'!H36</f>
        <v>0</v>
      </c>
      <c r="DZ2">
        <f>'Balance Sheet'!I36</f>
        <v>0</v>
      </c>
      <c r="EA2">
        <f>'Balance Sheet'!J36</f>
        <v>0</v>
      </c>
      <c r="EB2">
        <f>'Balance Sheet'!K36</f>
        <v>0</v>
      </c>
      <c r="EC2">
        <f>'Balance Sheet'!L36</f>
        <v>0</v>
      </c>
      <c r="ED2">
        <f>'Balance Sheet'!G38</f>
        <v>0</v>
      </c>
      <c r="EE2">
        <f>'Balance Sheet'!H38</f>
        <v>0</v>
      </c>
      <c r="EF2">
        <f>'Balance Sheet'!I38</f>
        <v>0</v>
      </c>
      <c r="EG2">
        <f>'Balance Sheet'!J38</f>
        <v>0</v>
      </c>
      <c r="EH2">
        <f>'Balance Sheet'!K38</f>
        <v>0</v>
      </c>
      <c r="EI2">
        <f>'Balance Sheet'!L38</f>
        <v>0</v>
      </c>
      <c r="EJ2">
        <f>'Balance Sheet'!G42</f>
        <v>0</v>
      </c>
      <c r="EK2">
        <f>'Balance Sheet'!H42</f>
        <v>0</v>
      </c>
      <c r="EL2">
        <f>'Balance Sheet'!I42</f>
        <v>0</v>
      </c>
      <c r="EM2">
        <f>'Balance Sheet'!J42</f>
        <v>0</v>
      </c>
      <c r="EN2">
        <f>'Balance Sheet'!K42</f>
        <v>0</v>
      </c>
      <c r="EO2">
        <f>'Balance Sheet'!L42</f>
        <v>0</v>
      </c>
      <c r="EP2">
        <f>'Balance Sheet'!G43</f>
        <v>0</v>
      </c>
      <c r="EQ2">
        <f>'Balance Sheet'!H43</f>
        <v>0</v>
      </c>
      <c r="ER2">
        <f>'Balance Sheet'!I43</f>
        <v>0</v>
      </c>
      <c r="ES2">
        <f>'Balance Sheet'!J43</f>
        <v>0</v>
      </c>
      <c r="ET2">
        <f>'Balance Sheet'!K43</f>
        <v>0</v>
      </c>
      <c r="EU2">
        <f>'Balance Sheet'!L43</f>
        <v>0</v>
      </c>
      <c r="EV2">
        <f>'Balance Sheet'!G44</f>
        <v>0</v>
      </c>
      <c r="EW2">
        <f>'Balance Sheet'!H44</f>
        <v>0</v>
      </c>
      <c r="EX2">
        <f>'Balance Sheet'!I44</f>
        <v>0</v>
      </c>
      <c r="EY2">
        <f>'Balance Sheet'!J44</f>
        <v>0</v>
      </c>
      <c r="EZ2">
        <f>'Balance Sheet'!K44</f>
        <v>0</v>
      </c>
      <c r="FA2">
        <f>'Balance Sheet'!L44</f>
        <v>0</v>
      </c>
      <c r="FB2">
        <f>'Balance Sheet'!G45</f>
        <v>0</v>
      </c>
      <c r="FC2">
        <f>'Balance Sheet'!H45</f>
        <v>0</v>
      </c>
      <c r="FD2">
        <f>'Balance Sheet'!I45</f>
        <v>0</v>
      </c>
      <c r="FE2">
        <f>'Balance Sheet'!J45</f>
        <v>0</v>
      </c>
      <c r="FF2">
        <f>'Balance Sheet'!K45</f>
        <v>0</v>
      </c>
      <c r="FG2">
        <f>'Balance Sheet'!L45</f>
        <v>0</v>
      </c>
      <c r="FH2">
        <f>'Balance Sheet'!G46</f>
        <v>0</v>
      </c>
      <c r="FI2">
        <f>'Balance Sheet'!H46</f>
        <v>0</v>
      </c>
      <c r="FJ2">
        <f>'Balance Sheet'!I46</f>
        <v>0</v>
      </c>
      <c r="FK2">
        <f>'Balance Sheet'!J46</f>
        <v>0</v>
      </c>
      <c r="FL2">
        <f>'Balance Sheet'!K46</f>
        <v>0</v>
      </c>
      <c r="FM2">
        <f>'Balance Sheet'!L46</f>
        <v>0</v>
      </c>
      <c r="FN2">
        <f>'Balance Sheet'!G47</f>
        <v>0</v>
      </c>
      <c r="FO2">
        <f>'Balance Sheet'!H47</f>
        <v>0</v>
      </c>
      <c r="FP2">
        <f>'Balance Sheet'!I47</f>
        <v>0</v>
      </c>
      <c r="FQ2">
        <f>'Balance Sheet'!J47</f>
        <v>0</v>
      </c>
      <c r="FR2">
        <f>'Balance Sheet'!K47</f>
        <v>0</v>
      </c>
      <c r="FS2">
        <f>'Balance Sheet'!L47</f>
        <v>0</v>
      </c>
      <c r="FT2">
        <f>'Balance Sheet'!G49</f>
        <v>0</v>
      </c>
      <c r="FU2">
        <f>'Balance Sheet'!H49</f>
        <v>0</v>
      </c>
      <c r="FV2">
        <f>'Balance Sheet'!I49</f>
        <v>0</v>
      </c>
      <c r="FW2">
        <f>'Balance Sheet'!J49</f>
        <v>0</v>
      </c>
      <c r="FX2">
        <f>'Balance Sheet'!K49</f>
        <v>0</v>
      </c>
      <c r="FY2">
        <f>'Balance Sheet'!L49</f>
        <v>0</v>
      </c>
      <c r="FZ2">
        <f>'Balance Sheet'!G54</f>
        <v>0</v>
      </c>
      <c r="GA2">
        <f>'Balance Sheet'!H54</f>
        <v>0</v>
      </c>
      <c r="GB2">
        <f>'Balance Sheet'!I54</f>
        <v>0</v>
      </c>
      <c r="GC2">
        <f>'Balance Sheet'!J54</f>
        <v>0</v>
      </c>
      <c r="GD2">
        <f>'Balance Sheet'!K54</f>
        <v>0</v>
      </c>
      <c r="GE2">
        <f>'Balance Sheet'!L54</f>
        <v>0</v>
      </c>
      <c r="GF2">
        <f>'Balance Sheet'!G55</f>
        <v>0</v>
      </c>
      <c r="GG2">
        <f>'Balance Sheet'!H55</f>
        <v>0</v>
      </c>
      <c r="GH2">
        <f>'Balance Sheet'!I55</f>
        <v>0</v>
      </c>
      <c r="GI2">
        <f>'Balance Sheet'!J55</f>
        <v>0</v>
      </c>
      <c r="GJ2">
        <f>'Balance Sheet'!K55</f>
        <v>0</v>
      </c>
      <c r="GK2">
        <f>'Balance Sheet'!L55</f>
        <v>0</v>
      </c>
      <c r="GL2">
        <f>'Balance Sheet'!G56</f>
        <v>0</v>
      </c>
      <c r="GM2">
        <f>'Balance Sheet'!H56</f>
        <v>0</v>
      </c>
      <c r="GN2">
        <f>'Balance Sheet'!I56</f>
        <v>0</v>
      </c>
      <c r="GO2">
        <f>'Balance Sheet'!J56</f>
        <v>0</v>
      </c>
      <c r="GP2">
        <f>'Balance Sheet'!K56</f>
        <v>0</v>
      </c>
      <c r="GQ2">
        <f>'Balance Sheet'!L56</f>
        <v>0</v>
      </c>
      <c r="GR2">
        <f>'Balance Sheet'!G57</f>
        <v>0</v>
      </c>
      <c r="GS2">
        <f>'Balance Sheet'!H57</f>
        <v>0</v>
      </c>
      <c r="GT2">
        <f>'Balance Sheet'!I57</f>
        <v>0</v>
      </c>
      <c r="GU2">
        <f>'Balance Sheet'!J57</f>
        <v>0</v>
      </c>
      <c r="GV2">
        <f>'Balance Sheet'!K57</f>
        <v>0</v>
      </c>
      <c r="GW2">
        <f>'Balance Sheet'!L57</f>
        <v>0</v>
      </c>
      <c r="GX2">
        <f>'Balance Sheet'!G58</f>
        <v>0</v>
      </c>
      <c r="GY2">
        <f>'Balance Sheet'!H58</f>
        <v>0</v>
      </c>
      <c r="GZ2">
        <f>'Balance Sheet'!I58</f>
        <v>0</v>
      </c>
      <c r="HA2">
        <f>'Balance Sheet'!J58</f>
        <v>0</v>
      </c>
      <c r="HB2">
        <f>'Balance Sheet'!K58</f>
        <v>0</v>
      </c>
      <c r="HC2">
        <f>'Balance Sheet'!L58</f>
        <v>0</v>
      </c>
      <c r="HD2">
        <f>'Balance Sheet'!G59</f>
        <v>0</v>
      </c>
      <c r="HE2">
        <f>'Balance Sheet'!H59</f>
        <v>0</v>
      </c>
      <c r="HF2">
        <f>'Balance Sheet'!I59</f>
        <v>0</v>
      </c>
      <c r="HG2">
        <f>'Balance Sheet'!J59</f>
        <v>0</v>
      </c>
      <c r="HH2">
        <f>'Balance Sheet'!K59</f>
        <v>0</v>
      </c>
      <c r="HI2">
        <f>'Balance Sheet'!L59</f>
        <v>0</v>
      </c>
      <c r="HJ2">
        <f>'Balance Sheet'!G60</f>
        <v>0</v>
      </c>
      <c r="HK2">
        <f>'Balance Sheet'!H60</f>
        <v>0</v>
      </c>
      <c r="HL2">
        <f>'Balance Sheet'!I60</f>
        <v>0</v>
      </c>
      <c r="HM2">
        <f>'Balance Sheet'!J60</f>
        <v>0</v>
      </c>
      <c r="HN2">
        <f>'Balance Sheet'!K60</f>
        <v>0</v>
      </c>
      <c r="HO2">
        <f>'Balance Sheet'!L60</f>
        <v>0</v>
      </c>
      <c r="HP2">
        <f>'Balance Sheet'!G61</f>
        <v>0</v>
      </c>
      <c r="HQ2">
        <f>'Balance Sheet'!H61</f>
        <v>0</v>
      </c>
      <c r="HR2">
        <f>'Balance Sheet'!I61</f>
        <v>0</v>
      </c>
      <c r="HS2">
        <f>'Balance Sheet'!J61</f>
        <v>0</v>
      </c>
      <c r="HT2">
        <f>'Balance Sheet'!K61</f>
        <v>0</v>
      </c>
      <c r="HU2">
        <f>'Balance Sheet'!L61</f>
        <v>0</v>
      </c>
      <c r="HV2">
        <f>'Balance Sheet'!G62</f>
        <v>0</v>
      </c>
      <c r="HW2">
        <f>'Balance Sheet'!H62</f>
        <v>0</v>
      </c>
      <c r="HX2">
        <f>'Balance Sheet'!I62</f>
        <v>0</v>
      </c>
      <c r="HY2">
        <f>'Balance Sheet'!J62</f>
        <v>0</v>
      </c>
      <c r="HZ2">
        <f>'Balance Sheet'!K62</f>
        <v>0</v>
      </c>
      <c r="IA2">
        <f>'Balance Sheet'!L62</f>
        <v>0</v>
      </c>
      <c r="IB2">
        <f>'Balance Sheet'!G63</f>
        <v>0</v>
      </c>
      <c r="IC2">
        <f>'Balance Sheet'!H63</f>
        <v>0</v>
      </c>
      <c r="ID2">
        <f>'Balance Sheet'!I63</f>
        <v>0</v>
      </c>
      <c r="IE2">
        <f>'Balance Sheet'!J63</f>
        <v>0</v>
      </c>
      <c r="IF2">
        <f>'Balance Sheet'!K63</f>
        <v>0</v>
      </c>
      <c r="IG2">
        <f>'Balance Sheet'!L63</f>
        <v>0</v>
      </c>
      <c r="IH2">
        <f>'Balance Sheet'!G64</f>
        <v>0</v>
      </c>
      <c r="II2">
        <f>'Balance Sheet'!H64</f>
        <v>0</v>
      </c>
      <c r="IJ2">
        <f>'Balance Sheet'!I64</f>
        <v>0</v>
      </c>
      <c r="IK2">
        <f>'Balance Sheet'!J64</f>
        <v>0</v>
      </c>
      <c r="IL2">
        <f>'Balance Sheet'!K64</f>
        <v>0</v>
      </c>
      <c r="IM2">
        <f>'Balance Sheet'!L64</f>
        <v>0</v>
      </c>
      <c r="IN2">
        <f>'Balance Sheet'!G65</f>
        <v>0</v>
      </c>
      <c r="IO2">
        <f>'Balance Sheet'!H65</f>
        <v>0</v>
      </c>
      <c r="IP2">
        <f>'Balance Sheet'!I65</f>
        <v>0</v>
      </c>
      <c r="IQ2">
        <f>'Balance Sheet'!J65</f>
        <v>0</v>
      </c>
      <c r="IR2">
        <f>'Balance Sheet'!K65</f>
        <v>0</v>
      </c>
      <c r="IS2">
        <f>'Balance Sheet'!L65</f>
        <v>0</v>
      </c>
      <c r="IT2">
        <f>'Balance Sheet'!G66</f>
        <v>0</v>
      </c>
      <c r="IU2">
        <f>'Balance Sheet'!H66</f>
        <v>0</v>
      </c>
      <c r="IV2">
        <f>'Balance Sheet'!I66</f>
        <v>0</v>
      </c>
      <c r="IW2">
        <f>'Balance Sheet'!J66</f>
        <v>0</v>
      </c>
      <c r="IX2">
        <f>'Balance Sheet'!K66</f>
        <v>0</v>
      </c>
      <c r="IY2">
        <f>'Balance Sheet'!L66</f>
        <v>0</v>
      </c>
      <c r="IZ2">
        <f>'Balance Sheet'!G67</f>
        <v>0</v>
      </c>
      <c r="JA2">
        <f>'Balance Sheet'!H67</f>
        <v>0</v>
      </c>
      <c r="JB2">
        <f>'Balance Sheet'!I67</f>
        <v>0</v>
      </c>
      <c r="JC2">
        <f>'Balance Sheet'!J67</f>
        <v>0</v>
      </c>
      <c r="JD2">
        <f>'Balance Sheet'!K67</f>
        <v>0</v>
      </c>
      <c r="JE2">
        <f>'Balance Sheet'!L67</f>
        <v>0</v>
      </c>
      <c r="JF2" t="str">
        <f>'Balance Sheet'!G70</f>
        <v>Balanced</v>
      </c>
      <c r="JG2" t="str">
        <f>'Balance Sheet'!H70</f>
        <v>Balanced</v>
      </c>
      <c r="JH2" t="str">
        <f>'Balance Sheet'!I70</f>
        <v>Balanced</v>
      </c>
      <c r="JI2" t="str">
        <f>'Balance Sheet'!J70</f>
        <v>Balanced</v>
      </c>
      <c r="JJ2" t="str">
        <f>'Balance Sheet'!K70</f>
        <v>Balanced</v>
      </c>
      <c r="JK2" t="str">
        <f>'Balance Sheet'!L70</f>
        <v>Balanced</v>
      </c>
      <c r="JL2">
        <f>'Balance Sheet'!G76</f>
        <v>0</v>
      </c>
      <c r="JM2">
        <f>'Balance Sheet'!H76</f>
        <v>0</v>
      </c>
      <c r="JN2">
        <f>'Balance Sheet'!I76</f>
        <v>0</v>
      </c>
      <c r="JO2">
        <f>'Balance Sheet'!J76</f>
        <v>0</v>
      </c>
      <c r="JP2">
        <f>'Balance Sheet'!K76</f>
        <v>0</v>
      </c>
      <c r="JQ2">
        <f>'Balance Sheet'!L76</f>
        <v>0</v>
      </c>
      <c r="JR2">
        <f>'Balance Sheet'!G77</f>
        <v>0</v>
      </c>
      <c r="JS2">
        <f>'Balance Sheet'!H77</f>
        <v>0</v>
      </c>
      <c r="JT2">
        <f>'Balance Sheet'!I77</f>
        <v>0</v>
      </c>
      <c r="JU2">
        <f>'Balance Sheet'!J77</f>
        <v>0</v>
      </c>
      <c r="JV2">
        <f>'Balance Sheet'!K77</f>
        <v>0</v>
      </c>
      <c r="JW2">
        <f>'Balance Sheet'!L77</f>
        <v>0</v>
      </c>
      <c r="JX2">
        <f>'Balance Sheet'!G78</f>
        <v>0</v>
      </c>
      <c r="JY2">
        <f>'Balance Sheet'!H78</f>
        <v>0</v>
      </c>
      <c r="JZ2">
        <f>'Balance Sheet'!I78</f>
        <v>0</v>
      </c>
      <c r="KA2">
        <f>'Balance Sheet'!J78</f>
        <v>0</v>
      </c>
      <c r="KB2">
        <f>'Balance Sheet'!K78</f>
        <v>0</v>
      </c>
      <c r="KC2">
        <f>'Balance Sheet'!L78</f>
        <v>0</v>
      </c>
      <c r="KD2">
        <f>'Balance Sheet'!G79</f>
        <v>0</v>
      </c>
      <c r="KE2">
        <f>'Balance Sheet'!H79</f>
        <v>0</v>
      </c>
      <c r="KF2">
        <f>'Balance Sheet'!I79</f>
        <v>0</v>
      </c>
      <c r="KG2">
        <f>'Balance Sheet'!J79</f>
        <v>0</v>
      </c>
      <c r="KH2">
        <f>'Balance Sheet'!K79</f>
        <v>0</v>
      </c>
      <c r="KI2">
        <f>'Balance Sheet'!L79</f>
        <v>0</v>
      </c>
      <c r="KJ2">
        <f>'Balance Sheet'!G80</f>
        <v>0</v>
      </c>
      <c r="KK2">
        <f>'Balance Sheet'!H80</f>
        <v>0</v>
      </c>
      <c r="KL2">
        <f>'Balance Sheet'!I80</f>
        <v>0</v>
      </c>
      <c r="KM2">
        <f>'Balance Sheet'!J80</f>
        <v>0</v>
      </c>
      <c r="KN2">
        <f>'Balance Sheet'!K80</f>
        <v>0</v>
      </c>
      <c r="KO2">
        <f>'Balance Sheet'!L80</f>
        <v>0</v>
      </c>
      <c r="KP2">
        <f>'Balance Sheet'!G81</f>
        <v>0</v>
      </c>
      <c r="KQ2">
        <f>'Balance Sheet'!H81</f>
        <v>0</v>
      </c>
      <c r="KR2">
        <f>'Balance Sheet'!I81</f>
        <v>0</v>
      </c>
      <c r="KS2">
        <f>'Balance Sheet'!J81</f>
        <v>0</v>
      </c>
      <c r="KT2">
        <f>'Balance Sheet'!K81</f>
        <v>0</v>
      </c>
      <c r="KU2">
        <f>'Balance Sheet'!L81</f>
        <v>0</v>
      </c>
      <c r="KV2" t="str">
        <f>'Balance Sheet'!G84</f>
        <v>Balanced</v>
      </c>
      <c r="KW2" t="str">
        <f>'Balance Sheet'!H84</f>
        <v>Balanced</v>
      </c>
      <c r="KX2" t="str">
        <f>'Balance Sheet'!I84</f>
        <v>Balanced</v>
      </c>
      <c r="KY2" t="str">
        <f>'Balance Sheet'!J84</f>
        <v>Balanced</v>
      </c>
      <c r="KZ2" t="str">
        <f>'Balance Sheet'!K84</f>
        <v>Balanced</v>
      </c>
      <c r="LA2" t="str">
        <f>'Balance Sheet'!L84</f>
        <v>Balanced</v>
      </c>
      <c r="LB2">
        <f>'Balance Sheet'!G89</f>
        <v>0</v>
      </c>
      <c r="LC2">
        <f>'Balance Sheet'!H89</f>
        <v>0</v>
      </c>
      <c r="LD2">
        <f>'Balance Sheet'!I89</f>
        <v>0</v>
      </c>
      <c r="LE2">
        <f>'Balance Sheet'!J89</f>
        <v>0</v>
      </c>
      <c r="LF2">
        <f>'Balance Sheet'!K89</f>
        <v>0</v>
      </c>
      <c r="LG2">
        <f>'Balance Sheet'!L89</f>
        <v>0</v>
      </c>
      <c r="LH2">
        <f>'Balance Sheet'!G90</f>
        <v>0</v>
      </c>
      <c r="LI2">
        <f>'Balance Sheet'!H90</f>
        <v>0</v>
      </c>
      <c r="LJ2">
        <f>'Balance Sheet'!I90</f>
        <v>0</v>
      </c>
      <c r="LK2">
        <f>'Balance Sheet'!J90</f>
        <v>0</v>
      </c>
      <c r="LL2">
        <f>'Balance Sheet'!K90</f>
        <v>0</v>
      </c>
      <c r="LM2">
        <f>'Balance Sheet'!L90</f>
        <v>0</v>
      </c>
      <c r="LN2">
        <f>'Balance Sheet'!G91</f>
        <v>0</v>
      </c>
      <c r="LO2">
        <f>'Balance Sheet'!H91</f>
        <v>0</v>
      </c>
      <c r="LP2">
        <f>'Balance Sheet'!I91</f>
        <v>0</v>
      </c>
      <c r="LQ2">
        <f>'Balance Sheet'!J91</f>
        <v>0</v>
      </c>
      <c r="LR2">
        <f>'Balance Sheet'!K91</f>
        <v>0</v>
      </c>
      <c r="LS2">
        <f>'Balance Sheet'!L91</f>
        <v>0</v>
      </c>
      <c r="LT2" t="str">
        <f>'Balance Sheet'!G94</f>
        <v>Balanced</v>
      </c>
      <c r="LU2" t="str">
        <f>'Balance Sheet'!H94</f>
        <v>Balanced</v>
      </c>
      <c r="LV2" t="str">
        <f>'Balance Sheet'!I94</f>
        <v>Balanced</v>
      </c>
      <c r="LW2" t="str">
        <f>'Balance Sheet'!J94</f>
        <v>Balanced</v>
      </c>
      <c r="LX2" t="str">
        <f>'Balance Sheet'!K94</f>
        <v>Balanced</v>
      </c>
      <c r="LY2" t="str">
        <f>'Balance Sheet'!L94</f>
        <v>Balanced</v>
      </c>
    </row>
  </sheetData>
  <phoneticPr fontId="34"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B6090-B4DD-4EE9-844B-3BA96FC33131}">
  <sheetPr codeName="Sheet8">
    <tabColor rgb="FFFF585D"/>
    <pageSetUpPr fitToPage="1"/>
  </sheetPr>
  <dimension ref="B2:K61"/>
  <sheetViews>
    <sheetView showGridLines="0" zoomScaleNormal="100" workbookViewId="0">
      <pane ySplit="7" topLeftCell="A8" activePane="bottomLeft" state="frozen"/>
      <selection pane="bottomLeft" activeCell="E5" sqref="E5"/>
    </sheetView>
  </sheetViews>
  <sheetFormatPr defaultRowHeight="15" x14ac:dyDescent="0.25"/>
  <cols>
    <col min="1" max="1" width="4.5703125" customWidth="1"/>
    <col min="2" max="2" width="6.7109375" customWidth="1"/>
    <col min="3" max="3" width="116.28515625" customWidth="1"/>
    <col min="4" max="4" width="5" customWidth="1"/>
    <col min="5" max="5" width="21.85546875" customWidth="1"/>
    <col min="6" max="6" width="4.5703125" customWidth="1"/>
  </cols>
  <sheetData>
    <row r="2" spans="2:7" ht="18" x14ac:dyDescent="0.25">
      <c r="B2" s="113" t="str">
        <f>"Qualitative Questions"</f>
        <v>Qualitative Questions</v>
      </c>
    </row>
    <row r="3" spans="2:7" x14ac:dyDescent="0.25">
      <c r="B3" s="16" t="str">
        <f>"Currency: "&amp;IF($E$5="","GBP",$E$5)</f>
        <v>Currency: GBP</v>
      </c>
      <c r="C3" s="33"/>
      <c r="D3" s="33"/>
      <c r="E3" s="33"/>
      <c r="F3" s="33"/>
    </row>
    <row r="4" spans="2:7" x14ac:dyDescent="0.25">
      <c r="B4" s="114" t="str">
        <f>"Currency Units: "&amp;$E$6</f>
        <v>Currency Units: Thousands</v>
      </c>
      <c r="C4" s="33"/>
      <c r="D4" s="33"/>
      <c r="E4" s="33"/>
      <c r="F4" s="33"/>
    </row>
    <row r="5" spans="2:7" x14ac:dyDescent="0.25">
      <c r="B5" s="114" t="s">
        <v>189</v>
      </c>
      <c r="C5" s="33"/>
      <c r="D5" s="33"/>
      <c r="E5" s="116"/>
    </row>
    <row r="6" spans="2:7" hidden="1" x14ac:dyDescent="0.25">
      <c r="B6" s="119" t="s">
        <v>812</v>
      </c>
      <c r="C6" s="119"/>
      <c r="D6" s="119"/>
      <c r="E6" s="139" t="s">
        <v>813</v>
      </c>
      <c r="G6" s="125" t="str">
        <f>IF(AND(E9="Yes",OR(E6="Please Select",E6="")),"* ERROR: please select the currency unit *","")</f>
        <v/>
      </c>
    </row>
    <row r="8" spans="2:7" x14ac:dyDescent="0.25">
      <c r="C8" s="120"/>
    </row>
    <row r="9" spans="2:7" ht="18" customHeight="1" x14ac:dyDescent="0.25">
      <c r="B9" s="121">
        <v>1</v>
      </c>
      <c r="C9" s="121" t="s">
        <v>814</v>
      </c>
      <c r="D9" s="26"/>
      <c r="E9" s="117" t="s">
        <v>815</v>
      </c>
    </row>
    <row r="10" spans="2:7" x14ac:dyDescent="0.25">
      <c r="B10" s="26"/>
      <c r="C10" s="26"/>
      <c r="D10" s="26"/>
      <c r="E10" s="26"/>
    </row>
    <row r="11" spans="2:7" ht="35.1" customHeight="1" x14ac:dyDescent="0.25">
      <c r="B11" s="120" t="s">
        <v>816</v>
      </c>
      <c r="C11" s="122" t="s">
        <v>817</v>
      </c>
      <c r="D11" s="123"/>
      <c r="E11" s="123"/>
      <c r="F11" s="112"/>
      <c r="G11" s="112"/>
    </row>
    <row r="12" spans="2:7" ht="9.9499999999999993" customHeight="1" x14ac:dyDescent="0.25">
      <c r="B12" s="26"/>
      <c r="C12" s="123"/>
      <c r="D12" s="123"/>
      <c r="E12" s="123"/>
      <c r="F12" s="112"/>
      <c r="G12" s="112"/>
    </row>
    <row r="13" spans="2:7" ht="18" customHeight="1" x14ac:dyDescent="0.25">
      <c r="B13" s="26"/>
      <c r="C13" s="120" t="s">
        <v>818</v>
      </c>
      <c r="D13" s="123"/>
      <c r="E13" s="117" t="s">
        <v>819</v>
      </c>
      <c r="F13" s="115"/>
    </row>
    <row r="14" spans="2:7" ht="9.9499999999999993" customHeight="1" x14ac:dyDescent="0.25">
      <c r="B14" s="26"/>
      <c r="C14" s="120"/>
      <c r="D14" s="123"/>
      <c r="E14" s="123"/>
      <c r="F14" s="115"/>
    </row>
    <row r="15" spans="2:7" ht="15" customHeight="1" x14ac:dyDescent="0.25">
      <c r="B15" s="26"/>
      <c r="C15" s="120" t="s">
        <v>820</v>
      </c>
      <c r="D15" s="123"/>
      <c r="E15" s="123"/>
      <c r="F15" s="115"/>
    </row>
    <row r="16" spans="2:7" ht="69.95" customHeight="1" x14ac:dyDescent="0.25">
      <c r="B16" s="26"/>
      <c r="C16" s="152"/>
      <c r="D16" s="153"/>
      <c r="E16" s="154"/>
      <c r="F16" s="115"/>
    </row>
    <row r="17" spans="2:11" ht="9.9499999999999993" customHeight="1" x14ac:dyDescent="0.25">
      <c r="B17" s="26"/>
      <c r="C17" s="120"/>
      <c r="D17" s="123"/>
      <c r="E17" s="123"/>
      <c r="F17" s="115"/>
    </row>
    <row r="18" spans="2:11" ht="18" customHeight="1" x14ac:dyDescent="0.25">
      <c r="B18" s="26"/>
      <c r="C18" s="120" t="str">
        <f>"Capital requirement (provide the figure at the point of authorisation) [in "&amp;IF($E$5="","GBP",$E$5)&amp;" "&amp;IF($E$6="Please Select","",$E$6)&amp;"]:"</f>
        <v>Capital requirement (provide the figure at the point of authorisation) [in GBP Thousands]:</v>
      </c>
      <c r="D18" s="123"/>
      <c r="E18" s="118" t="s">
        <v>821</v>
      </c>
      <c r="F18" s="115"/>
    </row>
    <row r="19" spans="2:11" ht="9.9499999999999993" customHeight="1" x14ac:dyDescent="0.25">
      <c r="B19" s="26"/>
      <c r="C19" s="120"/>
      <c r="D19" s="123"/>
      <c r="E19" s="123"/>
      <c r="F19" s="115"/>
    </row>
    <row r="20" spans="2:11" ht="18" customHeight="1" x14ac:dyDescent="0.25">
      <c r="B20" s="26"/>
      <c r="C20" s="120" t="str">
        <f>"Capital resources (provide the figure at the point of authorisation) [in "&amp;IF($E$5="","GBP",$E$5)&amp;" "&amp;IF($E$6="Please Select","",$E$6)&amp;"]:"</f>
        <v>Capital resources (provide the figure at the point of authorisation) [in GBP Thousands]:</v>
      </c>
      <c r="D20" s="123"/>
      <c r="E20" s="118" t="s">
        <v>821</v>
      </c>
      <c r="F20" s="115"/>
    </row>
    <row r="21" spans="2:11" ht="15" customHeight="1" x14ac:dyDescent="0.25">
      <c r="B21" s="26"/>
      <c r="C21" s="123"/>
      <c r="D21" s="123"/>
      <c r="E21" s="123"/>
      <c r="F21" s="112"/>
      <c r="G21" s="112"/>
    </row>
    <row r="22" spans="2:11" ht="67.5" customHeight="1" x14ac:dyDescent="0.25">
      <c r="B22" s="120" t="s">
        <v>822</v>
      </c>
      <c r="C22" s="122" t="s">
        <v>823</v>
      </c>
      <c r="D22" s="26"/>
      <c r="E22" s="117" t="s">
        <v>815</v>
      </c>
      <c r="G22" s="155" t="str">
        <f>IF(E22="No","Please note that the FCA cannot authorise your application without confirmation that you are meeting your capital requirements.","")</f>
        <v/>
      </c>
      <c r="H22" s="155"/>
      <c r="I22" s="155"/>
      <c r="J22" s="155"/>
      <c r="K22" s="155"/>
    </row>
    <row r="23" spans="2:11" ht="18" customHeight="1" x14ac:dyDescent="0.25">
      <c r="B23" s="124"/>
      <c r="C23" s="124"/>
      <c r="D23" s="124"/>
      <c r="E23" s="124"/>
    </row>
    <row r="24" spans="2:11" ht="18" customHeight="1" x14ac:dyDescent="0.25">
      <c r="B24" s="26"/>
      <c r="C24" s="26"/>
      <c r="D24" s="26"/>
      <c r="E24" s="26"/>
    </row>
    <row r="25" spans="2:11" ht="18" customHeight="1" x14ac:dyDescent="0.25">
      <c r="B25" s="121">
        <v>2</v>
      </c>
      <c r="C25" s="121" t="s">
        <v>824</v>
      </c>
      <c r="D25" s="26"/>
      <c r="E25" s="117" t="s">
        <v>815</v>
      </c>
    </row>
    <row r="26" spans="2:11" x14ac:dyDescent="0.25">
      <c r="B26" s="26"/>
      <c r="C26" s="26"/>
      <c r="D26" s="26"/>
      <c r="E26" s="26"/>
      <c r="F26" s="115"/>
    </row>
    <row r="27" spans="2:11" x14ac:dyDescent="0.25">
      <c r="B27" s="120" t="s">
        <v>825</v>
      </c>
      <c r="C27" s="122" t="s">
        <v>826</v>
      </c>
      <c r="D27" s="26"/>
      <c r="E27" s="26"/>
    </row>
    <row r="28" spans="2:11" ht="9.9499999999999993" customHeight="1" x14ac:dyDescent="0.25">
      <c r="B28" s="26"/>
      <c r="C28" s="26"/>
      <c r="D28" s="26"/>
      <c r="E28" s="26"/>
    </row>
    <row r="29" spans="2:11" ht="18" customHeight="1" x14ac:dyDescent="0.25">
      <c r="B29" s="26"/>
      <c r="C29" s="120" t="str">
        <f>"Liquidity requirement (provide the figure at the point of authorisation) [in "&amp;IF($E$5="","GBP",$E$5)&amp;" "&amp;IF($E$6="Please Select","",$E$6)&amp;"]:"</f>
        <v>Liquidity requirement (provide the figure at the point of authorisation) [in GBP Thousands]:</v>
      </c>
      <c r="D29" s="26"/>
      <c r="E29" s="118" t="s">
        <v>821</v>
      </c>
      <c r="F29" s="115"/>
    </row>
    <row r="30" spans="2:11" ht="9.9499999999999993" customHeight="1" x14ac:dyDescent="0.25">
      <c r="B30" s="26"/>
      <c r="C30" s="120"/>
      <c r="D30" s="26"/>
      <c r="E30" s="26"/>
    </row>
    <row r="31" spans="2:11" ht="18" customHeight="1" x14ac:dyDescent="0.25">
      <c r="B31" s="26"/>
      <c r="C31" s="120" t="str">
        <f>"Liquidity resources (provide the figure at the point of authorisation) [in "&amp;IF($E$5="","GBP",$E$5)&amp;" "&amp;IF($E$6="Please Select","",$E$6)&amp;"]:"</f>
        <v>Liquidity resources (provide the figure at the point of authorisation) [in GBP Thousands]:</v>
      </c>
      <c r="D31" s="26"/>
      <c r="E31" s="118"/>
      <c r="F31" s="115"/>
    </row>
    <row r="32" spans="2:11" x14ac:dyDescent="0.25">
      <c r="B32" s="26"/>
      <c r="C32" s="26"/>
      <c r="D32" s="26"/>
      <c r="E32" s="26"/>
    </row>
    <row r="33" spans="2:11" ht="58.5" customHeight="1" x14ac:dyDescent="0.25">
      <c r="B33" s="120" t="s">
        <v>827</v>
      </c>
      <c r="C33" s="122" t="s">
        <v>828</v>
      </c>
      <c r="D33" s="26"/>
      <c r="E33" s="117" t="s">
        <v>815</v>
      </c>
      <c r="G33" s="155" t="str">
        <f>IF(E33="No","Please note that the FCA cannot authorise your application without confirmation that you are meeting your liquidity requirements.","")</f>
        <v/>
      </c>
      <c r="H33" s="155"/>
      <c r="I33" s="155"/>
      <c r="J33" s="155"/>
      <c r="K33" s="155"/>
    </row>
    <row r="34" spans="2:11" x14ac:dyDescent="0.25">
      <c r="B34" s="26"/>
      <c r="C34" s="26"/>
      <c r="D34" s="26"/>
      <c r="E34" s="26"/>
      <c r="F34" s="115"/>
    </row>
    <row r="35" spans="2:11" x14ac:dyDescent="0.25">
      <c r="B35" s="124"/>
      <c r="C35" s="124"/>
      <c r="D35" s="124"/>
      <c r="E35" s="124"/>
      <c r="F35" s="115"/>
    </row>
    <row r="36" spans="2:11" x14ac:dyDescent="0.25">
      <c r="B36" s="26"/>
      <c r="C36" s="26"/>
      <c r="D36" s="26"/>
      <c r="E36" s="26"/>
    </row>
    <row r="37" spans="2:11" ht="18" customHeight="1" x14ac:dyDescent="0.25">
      <c r="B37" s="121">
        <v>3</v>
      </c>
      <c r="C37" s="121" t="s">
        <v>829</v>
      </c>
      <c r="D37" s="26"/>
      <c r="E37" s="117" t="s">
        <v>815</v>
      </c>
      <c r="F37" s="115"/>
    </row>
    <row r="38" spans="2:11" x14ac:dyDescent="0.25">
      <c r="B38" s="26"/>
      <c r="C38" s="26"/>
      <c r="D38" s="26"/>
      <c r="E38" s="26"/>
    </row>
    <row r="39" spans="2:11" ht="18" customHeight="1" x14ac:dyDescent="0.25">
      <c r="B39" s="26" t="s">
        <v>830</v>
      </c>
      <c r="C39" s="26" t="s">
        <v>831</v>
      </c>
      <c r="D39" s="26"/>
      <c r="E39" s="26"/>
    </row>
    <row r="40" spans="2:11" ht="69.95" customHeight="1" x14ac:dyDescent="0.25">
      <c r="B40" s="26"/>
      <c r="C40" s="152"/>
      <c r="D40" s="153"/>
      <c r="E40" s="154"/>
    </row>
    <row r="41" spans="2:11" x14ac:dyDescent="0.25">
      <c r="B41" s="26"/>
      <c r="C41" s="26"/>
      <c r="D41" s="26"/>
      <c r="E41" s="26"/>
    </row>
    <row r="42" spans="2:11" x14ac:dyDescent="0.25">
      <c r="B42" s="124"/>
      <c r="C42" s="124"/>
      <c r="D42" s="124"/>
      <c r="E42" s="124"/>
    </row>
    <row r="43" spans="2:11" x14ac:dyDescent="0.25">
      <c r="B43" s="26"/>
      <c r="C43" s="26"/>
      <c r="D43" s="26"/>
      <c r="E43" s="26"/>
    </row>
    <row r="44" spans="2:11" ht="18" customHeight="1" x14ac:dyDescent="0.25">
      <c r="B44" s="121">
        <v>4</v>
      </c>
      <c r="C44" s="121" t="s">
        <v>832</v>
      </c>
      <c r="D44" s="26"/>
      <c r="E44" s="117" t="s">
        <v>815</v>
      </c>
      <c r="F44" s="115"/>
    </row>
    <row r="45" spans="2:11" x14ac:dyDescent="0.25">
      <c r="B45" s="26"/>
      <c r="C45" s="26"/>
      <c r="D45" s="26"/>
      <c r="E45" s="26"/>
    </row>
    <row r="46" spans="2:11" ht="18" customHeight="1" x14ac:dyDescent="0.25">
      <c r="B46" s="26" t="s">
        <v>833</v>
      </c>
      <c r="C46" s="26" t="s">
        <v>834</v>
      </c>
      <c r="D46" s="26"/>
      <c r="E46" s="26"/>
    </row>
    <row r="47" spans="2:11" ht="69.95" customHeight="1" x14ac:dyDescent="0.25">
      <c r="B47" s="26"/>
      <c r="C47" s="152"/>
      <c r="D47" s="153"/>
      <c r="E47" s="154"/>
      <c r="F47" s="115"/>
    </row>
    <row r="48" spans="2:11" x14ac:dyDescent="0.25">
      <c r="B48" s="26"/>
      <c r="C48" s="26"/>
      <c r="D48" s="26"/>
      <c r="E48" s="26"/>
    </row>
    <row r="49" spans="2:5" x14ac:dyDescent="0.25">
      <c r="B49" s="124"/>
      <c r="C49" s="124"/>
      <c r="D49" s="124"/>
      <c r="E49" s="124"/>
    </row>
    <row r="50" spans="2:5" ht="15" customHeight="1" x14ac:dyDescent="0.25">
      <c r="B50" s="26"/>
      <c r="C50" s="26"/>
      <c r="D50" s="26"/>
      <c r="E50" s="26"/>
    </row>
    <row r="51" spans="2:5" ht="18" customHeight="1" x14ac:dyDescent="0.25">
      <c r="B51" s="121">
        <v>5</v>
      </c>
      <c r="C51" s="121" t="s">
        <v>835</v>
      </c>
      <c r="D51" s="26"/>
      <c r="E51" s="117" t="s">
        <v>815</v>
      </c>
    </row>
    <row r="52" spans="2:5" x14ac:dyDescent="0.25">
      <c r="B52" s="26"/>
      <c r="C52" s="26"/>
      <c r="D52" s="26"/>
      <c r="E52" s="26"/>
    </row>
    <row r="54" spans="2:5" ht="16.899999999999999" customHeight="1" x14ac:dyDescent="0.25"/>
    <row r="55" spans="2:5" ht="15" customHeight="1" x14ac:dyDescent="0.25"/>
    <row r="57" spans="2:5" ht="31.15" customHeight="1" x14ac:dyDescent="0.25"/>
    <row r="58" spans="2:5" ht="15" customHeight="1" x14ac:dyDescent="0.25"/>
    <row r="60" spans="2:5" ht="19.899999999999999" customHeight="1" x14ac:dyDescent="0.25"/>
    <row r="61" spans="2:5" ht="15" customHeight="1" x14ac:dyDescent="0.25"/>
  </sheetData>
  <sheetProtection algorithmName="SHA-512" hashValue="c1kuTUrZh7TC4yg4hRJDl8ViaMQI5Z0E+Bt4SSW6VbODAXjG5qEqR4jfUWQ+Ui0AfrxNZUREOq+2nU7CtuNeWQ==" saltValue="DUVd29Be36st55BXobSxHA==" spinCount="100000" sheet="1" formatRows="0" selectLockedCells="1"/>
  <mergeCells count="5">
    <mergeCell ref="C16:E16"/>
    <mergeCell ref="C40:E40"/>
    <mergeCell ref="C47:E47"/>
    <mergeCell ref="G22:K22"/>
    <mergeCell ref="G33:K33"/>
  </mergeCells>
  <conditionalFormatting sqref="B11:E22">
    <cfRule type="expression" dxfId="22" priority="27">
      <formula>$E$9="No"</formula>
    </cfRule>
  </conditionalFormatting>
  <conditionalFormatting sqref="E13 C16:E16 E18 E20 E22">
    <cfRule type="expression" dxfId="21" priority="26">
      <formula>$E$9="No"</formula>
    </cfRule>
  </conditionalFormatting>
  <conditionalFormatting sqref="B27:E28 B33:D33 B30:E30 B29:D29 B32:E32 B31:D31">
    <cfRule type="expression" dxfId="20" priority="25">
      <formula>$E$25="No"</formula>
    </cfRule>
  </conditionalFormatting>
  <conditionalFormatting sqref="B39:E40">
    <cfRule type="expression" dxfId="19" priority="23">
      <formula>$E$37="No"</formula>
    </cfRule>
  </conditionalFormatting>
  <conditionalFormatting sqref="C40:E40">
    <cfRule type="expression" dxfId="18" priority="22">
      <formula>$E$37="No"</formula>
    </cfRule>
  </conditionalFormatting>
  <conditionalFormatting sqref="B46:E47">
    <cfRule type="expression" dxfId="17" priority="21">
      <formula>$E$44="No"</formula>
    </cfRule>
  </conditionalFormatting>
  <conditionalFormatting sqref="C47:E47">
    <cfRule type="expression" dxfId="16" priority="20">
      <formula>$E$44="No"</formula>
    </cfRule>
  </conditionalFormatting>
  <conditionalFormatting sqref="E9">
    <cfRule type="cellIs" dxfId="15" priority="19" operator="equal">
      <formula>"Yes/No"</formula>
    </cfRule>
  </conditionalFormatting>
  <conditionalFormatting sqref="E6">
    <cfRule type="expression" dxfId="14" priority="5">
      <formula>$G$6="! Please select the currency unit !"</formula>
    </cfRule>
    <cfRule type="cellIs" dxfId="13" priority="18" operator="equal">
      <formula>"Please Select"</formula>
    </cfRule>
    <cfRule type="containsBlanks" dxfId="12" priority="28">
      <formula>LEN(TRIM(E6))=0</formula>
    </cfRule>
  </conditionalFormatting>
  <conditionalFormatting sqref="E25">
    <cfRule type="cellIs" dxfId="11" priority="17" operator="equal">
      <formula>"Yes/No"</formula>
    </cfRule>
  </conditionalFormatting>
  <conditionalFormatting sqref="E37">
    <cfRule type="cellIs" dxfId="10" priority="16" operator="equal">
      <formula>"Yes/No"</formula>
    </cfRule>
  </conditionalFormatting>
  <conditionalFormatting sqref="E44">
    <cfRule type="cellIs" dxfId="9" priority="15" operator="equal">
      <formula>"Yes/No"</formula>
    </cfRule>
  </conditionalFormatting>
  <conditionalFormatting sqref="E51">
    <cfRule type="cellIs" dxfId="8" priority="14" operator="equal">
      <formula>"Yes/No"</formula>
    </cfRule>
  </conditionalFormatting>
  <conditionalFormatting sqref="E13">
    <cfRule type="cellIs" dxfId="7" priority="13" operator="equal">
      <formula>"Please Select"</formula>
    </cfRule>
  </conditionalFormatting>
  <conditionalFormatting sqref="E22">
    <cfRule type="cellIs" dxfId="6" priority="12" operator="equal">
      <formula>"Yes/No"</formula>
    </cfRule>
  </conditionalFormatting>
  <conditionalFormatting sqref="E33">
    <cfRule type="cellIs" dxfId="5" priority="11" operator="equal">
      <formula>"Yes/No"</formula>
    </cfRule>
  </conditionalFormatting>
  <conditionalFormatting sqref="E29 E31 E33">
    <cfRule type="expression" dxfId="4" priority="8">
      <formula>$E$25="No"</formula>
    </cfRule>
    <cfRule type="expression" dxfId="3" priority="9">
      <formula>$E$25="No"</formula>
    </cfRule>
  </conditionalFormatting>
  <conditionalFormatting sqref="C16:E16">
    <cfRule type="expression" dxfId="2" priority="1">
      <formula>AND($E$13&lt;&gt;"Other",$E$13&lt;&gt;"Please Select")</formula>
    </cfRule>
  </conditionalFormatting>
  <dataValidations count="2">
    <dataValidation type="list" showInputMessage="1" showErrorMessage="1" sqref="E9 E22 E25 E33 E37 E44 E51" xr:uid="{F3CCEDAB-602F-4B5A-BB09-F7E1FD4B2038}">
      <formula1>"Yes,No"</formula1>
    </dataValidation>
    <dataValidation type="whole" allowBlank="1" showInputMessage="1" showErrorMessage="1" prompt="Please enter in numbers only" sqref="E31 E18 E20 E29" xr:uid="{2C0D1F99-7BBD-475C-960D-5B032B16CFB7}">
      <formula1>0</formula1>
      <formula2>9.99999999999999E+25</formula2>
    </dataValidation>
  </dataValidations>
  <pageMargins left="0.23622047244094491" right="0.23622047244094491" top="0.74803149606299213" bottom="0.74803149606299213" header="0.31496062992125984" footer="0.31496062992125984"/>
  <pageSetup paperSize="9" scale="66" orientation="portrait" r:id="rId1"/>
  <headerFooter>
    <oddHeader>&amp;L&amp;"Calibri,Regular"&amp;10&amp;K000000 FCA Official#
&amp;11&amp;K000000&amp;F&amp;C&amp;A&amp;RPrinted on &amp;D</oddHeader>
    <oddFooter>Page &amp;P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Please select if not reporting in GBP" xr:uid="{D3AED204-0E98-4954-BB5F-581551B4FB69}">
          <x14:formula1>
            <xm:f>Options!$B$25:$B$30</xm:f>
          </x14:formula1>
          <xm:sqref>E5</xm:sqref>
        </x14:dataValidation>
        <x14:dataValidation type="list" allowBlank="1" showInputMessage="1" showErrorMessage="1" prompt="Please select the currency units" xr:uid="{A7D0C2A0-DD76-44A4-9ECE-C16C6560EA3E}">
          <x14:formula1>
            <xm:f>Options!$B$35:$B$37</xm:f>
          </x14:formula1>
          <xm:sqref>E6</xm:sqref>
        </x14:dataValidation>
        <x14:dataValidation type="list" allowBlank="1" showInputMessage="1" showErrorMessage="1" prompt="Please select the overarching prudential regime" xr:uid="{62F5213C-F640-43CE-B7EF-93935F1D5E46}">
          <x14:formula1>
            <xm:f>Options!$B$3:$B$13</xm:f>
          </x14:formula1>
          <xm:sqref>E13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04AE8-3779-4A5F-BEB1-8FA2668CCE0D}">
  <sheetPr codeName="Sheet5"/>
  <dimension ref="B2:D21"/>
  <sheetViews>
    <sheetView showGridLines="0" workbookViewId="0"/>
  </sheetViews>
  <sheetFormatPr defaultColWidth="8.7109375" defaultRowHeight="14.25" outlineLevelRow="1" x14ac:dyDescent="0.25"/>
  <cols>
    <col min="1" max="1" width="3.85546875" style="43" customWidth="1"/>
    <col min="2" max="2" width="11.28515625" style="43" customWidth="1"/>
    <col min="3" max="3" width="22" style="43" customWidth="1"/>
    <col min="4" max="4" width="144.5703125" style="43" customWidth="1"/>
    <col min="5" max="16384" width="8.7109375" style="43"/>
  </cols>
  <sheetData>
    <row r="2" spans="2:4" ht="18" x14ac:dyDescent="0.25">
      <c r="B2" s="57" t="s">
        <v>836</v>
      </c>
    </row>
    <row r="5" spans="2:4" ht="38.1" customHeight="1" x14ac:dyDescent="0.25">
      <c r="B5" s="58" t="s">
        <v>837</v>
      </c>
      <c r="C5" s="58" t="s">
        <v>838</v>
      </c>
      <c r="D5" s="59" t="s">
        <v>839</v>
      </c>
    </row>
    <row r="6" spans="2:4" ht="28.5" customHeight="1" x14ac:dyDescent="0.25">
      <c r="B6" s="54">
        <v>1</v>
      </c>
      <c r="C6" s="55">
        <v>45422</v>
      </c>
      <c r="D6" s="44" t="s">
        <v>840</v>
      </c>
    </row>
    <row r="7" spans="2:4" ht="38.1" customHeight="1" x14ac:dyDescent="0.25">
      <c r="B7" s="53">
        <v>1.1000000000000001</v>
      </c>
      <c r="C7" s="55">
        <v>45425</v>
      </c>
      <c r="D7" s="44" t="s">
        <v>841</v>
      </c>
    </row>
    <row r="8" spans="2:4" ht="112.5" customHeight="1" x14ac:dyDescent="0.25">
      <c r="B8" s="53">
        <v>1.2</v>
      </c>
      <c r="C8" s="95">
        <v>45491</v>
      </c>
      <c r="D8" s="44" t="s">
        <v>842</v>
      </c>
    </row>
    <row r="9" spans="2:4" ht="63.6" customHeight="1" x14ac:dyDescent="0.25">
      <c r="B9" s="54">
        <v>1.3</v>
      </c>
      <c r="C9" s="55">
        <v>45497</v>
      </c>
      <c r="D9" s="44" t="s">
        <v>843</v>
      </c>
    </row>
    <row r="10" spans="2:4" ht="60.6" customHeight="1" x14ac:dyDescent="0.25">
      <c r="B10" s="53">
        <v>1.4</v>
      </c>
      <c r="C10" s="55">
        <v>45498</v>
      </c>
      <c r="D10" s="44" t="s">
        <v>844</v>
      </c>
    </row>
    <row r="11" spans="2:4" ht="193.5" customHeight="1" x14ac:dyDescent="0.25">
      <c r="B11" s="53">
        <v>1.5</v>
      </c>
      <c r="C11" s="55" t="s">
        <v>845</v>
      </c>
      <c r="D11" s="108" t="s">
        <v>846</v>
      </c>
    </row>
    <row r="15" spans="2:4" hidden="1" outlineLevel="1" x14ac:dyDescent="0.25">
      <c r="B15" s="56" t="s">
        <v>847</v>
      </c>
    </row>
    <row r="16" spans="2:4" hidden="1" outlineLevel="1" x14ac:dyDescent="0.25"/>
    <row r="17" spans="2:3" hidden="1" outlineLevel="1" x14ac:dyDescent="0.25">
      <c r="B17" s="53">
        <v>1</v>
      </c>
      <c r="C17" s="43" t="s">
        <v>848</v>
      </c>
    </row>
    <row r="18" spans="2:3" hidden="1" outlineLevel="1" x14ac:dyDescent="0.25">
      <c r="B18" s="53"/>
      <c r="C18" s="43" t="s">
        <v>849</v>
      </c>
    </row>
    <row r="19" spans="2:3" hidden="1" outlineLevel="1" x14ac:dyDescent="0.25">
      <c r="B19" s="53"/>
    </row>
    <row r="20" spans="2:3" hidden="1" outlineLevel="1" x14ac:dyDescent="0.25"/>
    <row r="21" spans="2:3" collapsed="1" x14ac:dyDescent="0.25"/>
  </sheetData>
  <sheetProtection algorithmName="SHA-512" hashValue="c68VJId9EnmONN5KEyHRzH0GdkPJoQuYUc6szB7VlAx9yamwXQX4rw++LCmtT/KjT9Bof9dX1gHDVWv6VZ2nTA==" saltValue="dqsEl0/yD7Xcqlo8LDU/cQ==" spinCount="100000" sheet="1" objects="1" scenarios="1"/>
  <pageMargins left="0.7" right="0.7" top="0.75" bottom="0.75" header="0.3" footer="0.3"/>
  <headerFooter>
    <oddHeader>&amp;L&amp;"Calibri"&amp;10&amp;K000000 FCA Official&amp;1#_x000D_</oddHeader>
  </headerFooter>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70C4D-8E39-449B-B452-B229BA4AD383}">
  <sheetPr codeName="Sheet4"/>
  <dimension ref="B2:D37"/>
  <sheetViews>
    <sheetView showGridLines="0" workbookViewId="0">
      <selection activeCell="B37" sqref="B37"/>
    </sheetView>
  </sheetViews>
  <sheetFormatPr defaultRowHeight="15" outlineLevelRow="1" x14ac:dyDescent="0.25"/>
  <cols>
    <col min="1" max="1" width="6" customWidth="1"/>
    <col min="2" max="2" width="50.42578125" customWidth="1"/>
    <col min="3" max="3" width="26.5703125" customWidth="1"/>
    <col min="4" max="4" width="68.140625" customWidth="1"/>
  </cols>
  <sheetData>
    <row r="2" spans="2:4" x14ac:dyDescent="0.25">
      <c r="B2" s="27" t="s">
        <v>850</v>
      </c>
      <c r="C2" s="106" t="s">
        <v>851</v>
      </c>
      <c r="D2" s="106" t="s">
        <v>852</v>
      </c>
    </row>
    <row r="3" spans="2:4" x14ac:dyDescent="0.25">
      <c r="B3" s="103" t="s">
        <v>853</v>
      </c>
      <c r="C3" s="107" t="s">
        <v>854</v>
      </c>
      <c r="D3" s="107" t="s">
        <v>855</v>
      </c>
    </row>
    <row r="4" spans="2:4" x14ac:dyDescent="0.25">
      <c r="B4" s="103" t="s">
        <v>856</v>
      </c>
      <c r="C4" s="107" t="s">
        <v>857</v>
      </c>
      <c r="D4" s="107" t="s">
        <v>858</v>
      </c>
    </row>
    <row r="5" spans="2:4" x14ac:dyDescent="0.25">
      <c r="B5" s="103" t="s">
        <v>859</v>
      </c>
      <c r="C5" s="107" t="s">
        <v>854</v>
      </c>
      <c r="D5" s="107" t="s">
        <v>860</v>
      </c>
    </row>
    <row r="6" spans="2:4" x14ac:dyDescent="0.25">
      <c r="B6" s="103" t="s">
        <v>861</v>
      </c>
      <c r="C6" s="107" t="s">
        <v>862</v>
      </c>
      <c r="D6" s="107" t="s">
        <v>863</v>
      </c>
    </row>
    <row r="7" spans="2:4" x14ac:dyDescent="0.25">
      <c r="B7" s="103" t="s">
        <v>864</v>
      </c>
      <c r="C7" s="107" t="s">
        <v>862</v>
      </c>
      <c r="D7" s="107" t="s">
        <v>863</v>
      </c>
    </row>
    <row r="8" spans="2:4" x14ac:dyDescent="0.25">
      <c r="B8" s="103" t="s">
        <v>865</v>
      </c>
      <c r="C8" s="107" t="s">
        <v>862</v>
      </c>
      <c r="D8" s="107" t="s">
        <v>863</v>
      </c>
    </row>
    <row r="9" spans="2:4" x14ac:dyDescent="0.25">
      <c r="B9" s="103" t="s">
        <v>866</v>
      </c>
      <c r="C9" s="107" t="s">
        <v>862</v>
      </c>
      <c r="D9" s="107" t="s">
        <v>863</v>
      </c>
    </row>
    <row r="10" spans="2:4" x14ac:dyDescent="0.25">
      <c r="B10" s="103" t="s">
        <v>867</v>
      </c>
      <c r="C10" s="107" t="s">
        <v>862</v>
      </c>
      <c r="D10" s="107" t="s">
        <v>863</v>
      </c>
    </row>
    <row r="11" spans="2:4" x14ac:dyDescent="0.25">
      <c r="B11" s="103" t="s">
        <v>868</v>
      </c>
      <c r="C11" s="107" t="s">
        <v>862</v>
      </c>
      <c r="D11" s="107" t="s">
        <v>869</v>
      </c>
    </row>
    <row r="12" spans="2:4" x14ac:dyDescent="0.25">
      <c r="B12" s="103" t="s">
        <v>870</v>
      </c>
      <c r="C12" s="107" t="s">
        <v>862</v>
      </c>
      <c r="D12" s="107" t="s">
        <v>871</v>
      </c>
    </row>
    <row r="13" spans="2:4" x14ac:dyDescent="0.25">
      <c r="B13" s="103" t="s">
        <v>872</v>
      </c>
      <c r="C13" s="107" t="s">
        <v>873</v>
      </c>
      <c r="D13" s="107" t="s">
        <v>873</v>
      </c>
    </row>
    <row r="14" spans="2:4" x14ac:dyDescent="0.25">
      <c r="B14" s="26"/>
      <c r="D14" s="26"/>
    </row>
    <row r="15" spans="2:4" hidden="1" outlineLevel="1" x14ac:dyDescent="0.25">
      <c r="B15" s="106" t="s">
        <v>874</v>
      </c>
      <c r="C15" s="107"/>
      <c r="D15" s="106"/>
    </row>
    <row r="16" spans="2:4" hidden="1" outlineLevel="1" x14ac:dyDescent="0.25">
      <c r="B16" s="107" t="s">
        <v>875</v>
      </c>
      <c r="C16" s="107"/>
      <c r="D16" s="107"/>
    </row>
    <row r="17" spans="2:4" hidden="1" outlineLevel="1" x14ac:dyDescent="0.25">
      <c r="B17" s="107" t="s">
        <v>876</v>
      </c>
      <c r="C17" s="107"/>
      <c r="D17" s="107"/>
    </row>
    <row r="18" spans="2:4" hidden="1" outlineLevel="1" x14ac:dyDescent="0.25">
      <c r="B18" s="107" t="s">
        <v>877</v>
      </c>
      <c r="C18" s="107"/>
      <c r="D18" s="107"/>
    </row>
    <row r="19" spans="2:4" hidden="1" outlineLevel="1" x14ac:dyDescent="0.25">
      <c r="B19" s="107" t="s">
        <v>878</v>
      </c>
      <c r="C19" s="107"/>
      <c r="D19" s="107"/>
    </row>
    <row r="20" spans="2:4" hidden="1" outlineLevel="1" x14ac:dyDescent="0.25">
      <c r="B20" s="107" t="s">
        <v>879</v>
      </c>
      <c r="C20" s="107"/>
      <c r="D20" s="107"/>
    </row>
    <row r="21" spans="2:4" collapsed="1" x14ac:dyDescent="0.25"/>
    <row r="23" spans="2:4" x14ac:dyDescent="0.25">
      <c r="B23" s="27" t="s">
        <v>880</v>
      </c>
    </row>
    <row r="24" spans="2:4" x14ac:dyDescent="0.25">
      <c r="B24" s="103" t="s">
        <v>881</v>
      </c>
    </row>
    <row r="25" spans="2:4" x14ac:dyDescent="0.25">
      <c r="B25" s="103" t="s">
        <v>882</v>
      </c>
    </row>
    <row r="26" spans="2:4" x14ac:dyDescent="0.25">
      <c r="B26" s="103" t="s">
        <v>883</v>
      </c>
    </row>
    <row r="27" spans="2:4" x14ac:dyDescent="0.25">
      <c r="B27" s="103" t="s">
        <v>884</v>
      </c>
    </row>
    <row r="28" spans="2:4" x14ac:dyDescent="0.25">
      <c r="B28" s="103" t="s">
        <v>885</v>
      </c>
    </row>
    <row r="29" spans="2:4" x14ac:dyDescent="0.25">
      <c r="B29" s="103" t="s">
        <v>886</v>
      </c>
    </row>
    <row r="30" spans="2:4" x14ac:dyDescent="0.25">
      <c r="B30" s="103" t="s">
        <v>887</v>
      </c>
    </row>
    <row r="34" spans="2:2" x14ac:dyDescent="0.25">
      <c r="B34" s="27" t="s">
        <v>888</v>
      </c>
    </row>
    <row r="35" spans="2:2" x14ac:dyDescent="0.25">
      <c r="B35" s="103" t="s">
        <v>889</v>
      </c>
    </row>
    <row r="36" spans="2:2" x14ac:dyDescent="0.25">
      <c r="B36" s="103" t="s">
        <v>813</v>
      </c>
    </row>
    <row r="37" spans="2:2" x14ac:dyDescent="0.25">
      <c r="B37" s="103" t="s">
        <v>873</v>
      </c>
    </row>
  </sheetData>
  <sheetProtection algorithmName="SHA-512" hashValue="EwMr/qAXATuYh2c6VDuRGzuDGakfxUyGJbh2r6uGeWqRPMCfMOKFhZhceMKIDjvdxF5QzKUmq9aSoW7EGmW3wA==" saltValue="/Yr3zhkkWRlW3ygxib1m/w=="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Non-casework Initiatives Document" ma:contentTypeID="0x0101005A9549D9A06FAF49B2796176C16A6E111809008DDB7729E096BE4F90E3C9D361093956" ma:contentTypeVersion="38" ma:contentTypeDescription="Non-casework Initiatives Document" ma:contentTypeScope="" ma:versionID="f3e6b4b52ec2183c1f90b1abbf6b7aa4">
  <xsd:schema xmlns:xsd="http://www.w3.org/2001/XMLSchema" xmlns:xs="http://www.w3.org/2001/XMLSchema" xmlns:p="http://schemas.microsoft.com/office/2006/metadata/properties" xmlns:ns1="http://schemas.microsoft.com/sharepoint/v3" xmlns:ns2="964f0a7c-bcf0-4337-b577-3747e0a5c4bc" targetNamespace="http://schemas.microsoft.com/office/2006/metadata/properties" ma:root="true" ma:fieldsID="cc804e6ac5d9832a6eaf6291c4e0c7b7" ns1:_="" ns2:_="">
    <xsd:import namespace="http://schemas.microsoft.com/sharepoint/v3"/>
    <xsd:import namespace="964f0a7c-bcf0-4337-b577-3747e0a5c4bc"/>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fca_project_sponsor"/>
                <xsd:element ref="ns2:fca_livelink_local_metadata" minOccurs="0"/>
                <xsd:element ref="ns1:fca_livelink_accessed_date" minOccurs="0"/>
                <xsd:element ref="ns2:fca_mig_st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fca_project_sponsor" ma:index="26" ma:displayName="Project Sponsor" ma:indexed="true" ma:internalName="fca_project_sponsor" ma:readOnly="false" ma:showField="EMail">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fca_livelink_accessed_date" ma:index="28"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6e418fa5-e825-48a6-b89a-687246e3606f}" ma:internalName="TaxCatchAll" ma:showField="CatchAllData" ma:web="d0ae0ee5-2f29-465b-8587-081caf5c8e24">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6e418fa5-e825-48a6-b89a-687246e3606f}" ma:internalName="TaxCatchAllLabel" ma:readOnly="true" ma:showField="CatchAllDataLabel" ma:web="d0ae0ee5-2f29-465b-8587-081caf5c8e24">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livelink_local_metadata" ma:index="27" nillable="true" ma:displayName="Local Livelink Metadata" ma:internalName="fca_livelink_local_metadata">
      <xsd:simpleType>
        <xsd:restriction base="dms:Note">
          <xsd:maxLength value="255"/>
        </xsd:restriction>
      </xsd:simpleType>
    </xsd:element>
    <xsd:element name="fca_mig_stage" ma:index="29" nillable="true" ma:displayName="Migration Stage" ma:default="0" ma:internalName="fca_mig_stage"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141bad0b-5ec6-4ecd-811e-f9d8ff358b9c" ContentTypeId="0x0101005A9549D9A06FAF49B2796176C16A6E111809" PreviousValue="false"/>
</file>

<file path=customXml/item5.xml><?xml version="1.0" encoding="utf-8"?>
<p:properties xmlns:p="http://schemas.microsoft.com/office/2006/metadata/properties" xmlns:xsi="http://www.w3.org/2001/XMLSchema-instance" xmlns:pc="http://schemas.microsoft.com/office/infopath/2007/PartnerControls">
  <documentManagement>
    <fca_mig_date xmlns="http://schemas.microsoft.com/sharepoint/v3" xsi:nil="true"/>
    <fca_livelink_local_metadata xmlns="964f0a7c-bcf0-4337-b577-3747e0a5c4bc" xsi:nil="true"/>
    <fca_livelink_obj_id xmlns="http://schemas.microsoft.com/sharepoint/v3" xsi:nil="true"/>
    <fca_livelink_accessed_date xmlns="http://schemas.microsoft.com/sharepoint/v3" xsi:nil="true"/>
    <fca_mig_stage xmlns="964f0a7c-bcf0-4337-b577-3747e0a5c4bc">0</fca_mig_stage>
    <fca_mig_source xmlns="http://schemas.microsoft.com/sharepoint/v3" xsi:nil="true"/>
    <fca_livelink_description xmlns="http://schemas.microsoft.com/sharepoint/v3" xsi:nil="true"/>
    <fca_mig_full_path xmlns="http://schemas.microsoft.com/sharepoint/v3" xsi:nil="true"/>
    <fca_livelink_recstatus xmlns="http://schemas.microsoft.com/sharepoint/v3" xsi:nil="true"/>
    <fca_retention_trg_date xmlns="http://schemas.microsoft.com/sharepoint/v3" xsi:nil="true"/>
    <fca_livelink_recstatus_date xmlns="http://schemas.microsoft.com/sharepoint/v3" xsi:nil="true"/>
    <fca_mig_partial_path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External Engagement</TermName>
          <TermId xmlns="http://schemas.microsoft.com/office/infopath/2007/PartnerControls">9b00bd8a-6b07-402d-8d49-d99261372b0d</TermId>
        </TermInfo>
      </Terms>
    </i7382953a7c14d49b483126af46f0dd6>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TaxCatchAll xmlns="964f0a7c-bcf0-4337-b577-3747e0a5c4bc">
      <Value>22</Value>
      <Value>1</Value>
    </TaxCatchAll>
    <_dlc_DocId xmlns="964f0a7c-bcf0-4337-b577-3747e0a5c4bc">W5FQNH5DR3WA-2115315132-480</_dlc_DocId>
    <_dlc_DocIdPersistId xmlns="964f0a7c-bcf0-4337-b577-3747e0a5c4bc">true</_dlc_DocIdPersistId>
    <_dlc_DocIdUrl xmlns="964f0a7c-bcf0-4337-b577-3747e0a5c4bc">
      <Url>https://thefca.sharepoint.com/sites/NonIni/_layouts/15/DocIdRedir.aspx?ID=W5FQNH5DR3WA-2115315132-480</Url>
      <Description>W5FQNH5DR3WA-2115315132-480</Description>
    </_dlc_DocIdUrl>
    <fca_project_sponsor xmlns="http://schemas.microsoft.com/sharepoint/v3">
      <UserInfo>
        <DisplayName>Chris Alidor</DisplayName>
        <AccountId>24</AccountId>
        <AccountType/>
      </UserInfo>
    </fca_project_sponsor>
  </documentManagement>
</p:properties>
</file>

<file path=customXml/itemProps1.xml><?xml version="1.0" encoding="utf-8"?>
<ds:datastoreItem xmlns:ds="http://schemas.openxmlformats.org/officeDocument/2006/customXml" ds:itemID="{8B8FCB26-91E9-455E-826E-FD4366B0A27C}">
  <ds:schemaRefs>
    <ds:schemaRef ds:uri="http://schemas.microsoft.com/sharepoint/v3/contenttype/forms"/>
  </ds:schemaRefs>
</ds:datastoreItem>
</file>

<file path=customXml/itemProps2.xml><?xml version="1.0" encoding="utf-8"?>
<ds:datastoreItem xmlns:ds="http://schemas.openxmlformats.org/officeDocument/2006/customXml" ds:itemID="{E07E6AF2-5ECB-408D-8F56-9F0ED89FAE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337D05-175D-4A6C-823F-EE3C0EA7632D}">
  <ds:schemaRefs>
    <ds:schemaRef ds:uri="http://schemas.microsoft.com/sharepoint/events"/>
  </ds:schemaRefs>
</ds:datastoreItem>
</file>

<file path=customXml/itemProps4.xml><?xml version="1.0" encoding="utf-8"?>
<ds:datastoreItem xmlns:ds="http://schemas.openxmlformats.org/officeDocument/2006/customXml" ds:itemID="{44BA73F8-2158-423D-BF1D-E217523D5BF8}">
  <ds:schemaRefs>
    <ds:schemaRef ds:uri="Microsoft.SharePoint.Taxonomy.ContentTypeSync"/>
  </ds:schemaRefs>
</ds:datastoreItem>
</file>

<file path=customXml/itemProps5.xml><?xml version="1.0" encoding="utf-8"?>
<ds:datastoreItem xmlns:ds="http://schemas.openxmlformats.org/officeDocument/2006/customXml" ds:itemID="{A87B2399-B5B2-4151-9076-C0833A483B7C}">
  <ds:schemaRefs>
    <ds:schemaRef ds:uri="http://schemas.microsoft.com/office/2006/metadata/properties"/>
    <ds:schemaRef ds:uri="http://schemas.microsoft.com/office/infopath/2007/PartnerControls"/>
    <ds:schemaRef ds:uri="http://schemas.microsoft.com/sharepoint/v3"/>
    <ds:schemaRef ds:uri="964f0a7c-bcf0-4337-b577-3747e0a5c4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Guidance &amp; Glossary</vt:lpstr>
      <vt:lpstr>Income Statement</vt:lpstr>
      <vt:lpstr>Balance Sheet</vt:lpstr>
      <vt:lpstr>Qualitative Questions</vt:lpstr>
      <vt:lpstr>'Balance Sheet'!Print_Area</vt:lpstr>
      <vt:lpstr>'Income Statement'!Print_Area</vt:lpstr>
      <vt:lpstr>'Qualitative Questions'!Print_Area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FCA@fca.org.uk</dc:creator>
  <cp:keywords/>
  <dc:description/>
  <cp:lastModifiedBy>Sofia Stamou</cp:lastModifiedBy>
  <cp:revision/>
  <dcterms:created xsi:type="dcterms:W3CDTF">2023-11-22T15:46:18Z</dcterms:created>
  <dcterms:modified xsi:type="dcterms:W3CDTF">2025-02-25T11:01:18Z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0x0101005A9549D9A06FAF49B2796176C16A6E111809008DDB7729E096BE4F90E3C9D361093956</vt:lpwstr>
  </property>
  <property fmtid="{D5CDD505-2E9C-101B-9397-08002B2CF9AE}" pid="3" name="_dlc_DocIdItemGuid">
    <vt:lpwstr>dde66971-5b0d-4830-aec4-b32e88e28605</vt:lpwstr>
  </property>
  <property fmtid="{D5CDD505-2E9C-101B-9397-08002B2CF9AE}" pid="4" name="fca_information_classification">
    <vt:lpwstr>1;#FCA Official|d07129ec-4894-4cda-af0c-a925cb68d6e3</vt:lpwstr>
  </property>
  <property fmtid="{D5CDD505-2E9C-101B-9397-08002B2CF9AE}" pid="5" name="fca_document_purpose">
    <vt:lpwstr>22;#External Engagement|9b00bd8a-6b07-402d-8d49-d99261372b0d</vt:lpwstr>
  </property>
  <property fmtid="{D5CDD505-2E9C-101B-9397-08002B2CF9AE}" pid="6" name="Is_FirstChKInDone">
    <vt:lpwstr>Yes</vt:lpwstr>
  </property>
  <property fmtid="{D5CDD505-2E9C-101B-9397-08002B2CF9AE}" pid="7" name="MSIP_Label_dec5709d-e239-496d-88c9-7dae94c5106e_Enabled">
    <vt:lpwstr>true</vt:lpwstr>
  </property>
  <property fmtid="{D5CDD505-2E9C-101B-9397-08002B2CF9AE}" pid="8" name="MSIP_Label_dec5709d-e239-496d-88c9-7dae94c5106e_SetDate">
    <vt:lpwstr>2024-07-02T15:35:29Z</vt:lpwstr>
  </property>
  <property fmtid="{D5CDD505-2E9C-101B-9397-08002B2CF9AE}" pid="9" name="MSIP_Label_dec5709d-e239-496d-88c9-7dae94c5106e_Method">
    <vt:lpwstr>Privileged</vt:lpwstr>
  </property>
  <property fmtid="{D5CDD505-2E9C-101B-9397-08002B2CF9AE}" pid="10" name="MSIP_Label_dec5709d-e239-496d-88c9-7dae94c5106e_Name">
    <vt:lpwstr>FCA Official</vt:lpwstr>
  </property>
  <property fmtid="{D5CDD505-2E9C-101B-9397-08002B2CF9AE}" pid="11" name="MSIP_Label_dec5709d-e239-496d-88c9-7dae94c5106e_SiteId">
    <vt:lpwstr>551f9db3-821c-4457-8551-b43423dce661</vt:lpwstr>
  </property>
  <property fmtid="{D5CDD505-2E9C-101B-9397-08002B2CF9AE}" pid="12" name="MSIP_Label_dec5709d-e239-496d-88c9-7dae94c5106e_ActionId">
    <vt:lpwstr>9f224b47-4b5f-405d-9530-8821b9403b22</vt:lpwstr>
  </property>
  <property fmtid="{D5CDD505-2E9C-101B-9397-08002B2CF9AE}" pid="13" name="MSIP_Label_dec5709d-e239-496d-88c9-7dae94c5106e_ContentBits">
    <vt:lpwstr>1</vt:lpwstr>
  </property>
</Properties>
</file>